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12" windowWidth="15360" windowHeight="6840" tabRatio="736"/>
  </bookViews>
  <sheets>
    <sheet name="BPN Master Cons_Equip" sheetId="4" r:id="rId1"/>
    <sheet name="BPN Master Assumptions" sheetId="10" r:id="rId2"/>
  </sheets>
  <definedNames>
    <definedName name="Buidling2">#REF!</definedName>
    <definedName name="Buildings" localSheetId="0">#REF!</definedName>
    <definedName name="Buildings">#REF!</definedName>
    <definedName name="_xlnm.Print_Area" localSheetId="1">'BPN Master Assumptions'!$A$1:$K$285</definedName>
    <definedName name="_xlnm.Print_Area" localSheetId="0">'BPN Master Cons_Equip'!$A$1:$BA$513</definedName>
  </definedNames>
  <calcPr calcId="152511"/>
</workbook>
</file>

<file path=xl/calcChain.xml><?xml version="1.0" encoding="utf-8"?>
<calcChain xmlns="http://schemas.openxmlformats.org/spreadsheetml/2006/main">
  <c r="L178" i="4" l="1"/>
  <c r="L177" i="4"/>
  <c r="B124" i="4" l="1"/>
  <c r="C248" i="4" l="1"/>
  <c r="BH255" i="4" l="1"/>
  <c r="BH256" i="4"/>
  <c r="BH257" i="4"/>
  <c r="BH258" i="4"/>
  <c r="BH261" i="4"/>
  <c r="BH254" i="4"/>
  <c r="J254" i="4" l="1"/>
  <c r="Y171" i="4"/>
  <c r="X171" i="4"/>
  <c r="J171" i="4"/>
  <c r="I171" i="4"/>
  <c r="AY171" i="4"/>
  <c r="AX171" i="4"/>
  <c r="AL171" i="4"/>
  <c r="AK171" i="4"/>
  <c r="AZ161" i="4"/>
  <c r="AZ160" i="4"/>
  <c r="AZ159" i="4"/>
  <c r="AM161" i="4"/>
  <c r="AM160" i="4"/>
  <c r="AM159" i="4"/>
  <c r="Z161" i="4"/>
  <c r="Z160" i="4"/>
  <c r="Z159" i="4"/>
  <c r="E234" i="4" l="1"/>
  <c r="BU221" i="4"/>
  <c r="BV221" i="4" s="1"/>
  <c r="BU222" i="4"/>
  <c r="BV222" i="4" s="1"/>
  <c r="BT221" i="4"/>
  <c r="BT222" i="4"/>
  <c r="BP221" i="4"/>
  <c r="BP222" i="4"/>
  <c r="BQ222" i="4" s="1"/>
  <c r="BO221" i="4"/>
  <c r="BO222" i="4"/>
  <c r="BK221" i="4"/>
  <c r="BL221" i="4" s="1"/>
  <c r="BK222" i="4"/>
  <c r="BL222" i="4" s="1"/>
  <c r="BJ221" i="4"/>
  <c r="BJ222" i="4"/>
  <c r="BF221" i="4"/>
  <c r="BF222" i="4"/>
  <c r="BG222" i="4" s="1"/>
  <c r="BE221" i="4"/>
  <c r="BE222" i="4"/>
  <c r="BL247" i="4"/>
  <c r="BM247" i="4" s="1"/>
  <c r="BL248" i="4"/>
  <c r="BM248" i="4" s="1"/>
  <c r="BL246" i="4"/>
  <c r="BM246" i="4" s="1"/>
  <c r="BK247" i="4"/>
  <c r="BK248" i="4"/>
  <c r="BK246" i="4"/>
  <c r="BG247" i="4"/>
  <c r="BG248" i="4"/>
  <c r="BH248" i="4" s="1"/>
  <c r="BG246" i="4"/>
  <c r="BF247" i="4"/>
  <c r="BF248" i="4"/>
  <c r="BF246" i="4"/>
  <c r="J193" i="4"/>
  <c r="I193" i="4"/>
  <c r="E235" i="4" s="1"/>
  <c r="Y193" i="4"/>
  <c r="X193" i="4"/>
  <c r="Z190" i="4"/>
  <c r="Z189" i="4"/>
  <c r="Z188" i="4"/>
  <c r="F232" i="4"/>
  <c r="E237" i="4" s="1"/>
  <c r="BV246" i="4"/>
  <c r="BW246" i="4" s="1"/>
  <c r="BV247" i="4"/>
  <c r="BW247" i="4" s="1"/>
  <c r="BV245" i="4"/>
  <c r="BU246" i="4"/>
  <c r="BU247" i="4"/>
  <c r="BU245" i="4"/>
  <c r="J230" i="4"/>
  <c r="J231" i="4"/>
  <c r="J229" i="4"/>
  <c r="I232" i="4"/>
  <c r="K189" i="4"/>
  <c r="K188" i="4"/>
  <c r="K161" i="4"/>
  <c r="K160" i="4"/>
  <c r="BH247" i="4" l="1"/>
  <c r="BW245" i="4"/>
  <c r="BW248" i="4" s="1"/>
  <c r="BU248" i="4"/>
  <c r="BQ221" i="4"/>
  <c r="BG221" i="4"/>
  <c r="J232" i="4"/>
  <c r="F177" i="4" l="1"/>
  <c r="I177" i="4" s="1"/>
  <c r="F178" i="4"/>
  <c r="I178" i="4" s="1"/>
  <c r="BU227" i="4" l="1"/>
  <c r="BU226" i="4"/>
  <c r="BV226" i="4" s="1"/>
  <c r="BU225" i="4"/>
  <c r="BV225" i="4" s="1"/>
  <c r="BU224" i="4"/>
  <c r="BU223" i="4"/>
  <c r="BV223" i="4" s="1"/>
  <c r="BU220" i="4"/>
  <c r="BV220" i="4" s="1"/>
  <c r="BU219" i="4"/>
  <c r="BV219" i="4" s="1"/>
  <c r="BU218" i="4"/>
  <c r="BV218" i="4" s="1"/>
  <c r="BU217" i="4"/>
  <c r="BV217" i="4" s="1"/>
  <c r="BU216" i="4"/>
  <c r="BV216" i="4" s="1"/>
  <c r="BU215" i="4"/>
  <c r="BV215" i="4" s="1"/>
  <c r="BU214" i="4"/>
  <c r="BV214" i="4" s="1"/>
  <c r="BU213" i="4"/>
  <c r="BV213" i="4" s="1"/>
  <c r="BT227" i="4"/>
  <c r="BT226" i="4"/>
  <c r="BT225" i="4"/>
  <c r="BT224" i="4"/>
  <c r="BT223" i="4"/>
  <c r="BT220" i="4"/>
  <c r="BT219" i="4"/>
  <c r="BT218" i="4"/>
  <c r="BT217" i="4"/>
  <c r="BT216" i="4"/>
  <c r="BT215" i="4"/>
  <c r="BT214" i="4"/>
  <c r="BT213" i="4"/>
  <c r="BP227" i="4"/>
  <c r="BQ227" i="4" s="1"/>
  <c r="BP226" i="4"/>
  <c r="BQ226" i="4" s="1"/>
  <c r="BP225" i="4"/>
  <c r="BQ225" i="4" s="1"/>
  <c r="BP224" i="4"/>
  <c r="BP223" i="4"/>
  <c r="BQ223" i="4" s="1"/>
  <c r="BP220" i="4"/>
  <c r="BQ220" i="4" s="1"/>
  <c r="BP219" i="4"/>
  <c r="BQ219" i="4" s="1"/>
  <c r="BP218" i="4"/>
  <c r="BP217" i="4"/>
  <c r="BQ217" i="4" s="1"/>
  <c r="BP216" i="4"/>
  <c r="BP215" i="4"/>
  <c r="BQ215" i="4" s="1"/>
  <c r="BP214" i="4"/>
  <c r="BQ214" i="4" s="1"/>
  <c r="BP213" i="4"/>
  <c r="BO227" i="4"/>
  <c r="BO226" i="4"/>
  <c r="BO225" i="4"/>
  <c r="BO224" i="4"/>
  <c r="BO223" i="4"/>
  <c r="BO220" i="4"/>
  <c r="BO219" i="4"/>
  <c r="BO218" i="4"/>
  <c r="BO217" i="4"/>
  <c r="BO216" i="4"/>
  <c r="BO215" i="4"/>
  <c r="BO214" i="4"/>
  <c r="BO213" i="4"/>
  <c r="BK227" i="4"/>
  <c r="BL227" i="4" s="1"/>
  <c r="BK226" i="4"/>
  <c r="BL226" i="4" s="1"/>
  <c r="BK225" i="4"/>
  <c r="BK224" i="4"/>
  <c r="BL224" i="4" s="1"/>
  <c r="BK223" i="4"/>
  <c r="BL223" i="4" s="1"/>
  <c r="BK220" i="4"/>
  <c r="BL220" i="4" s="1"/>
  <c r="BK219" i="4"/>
  <c r="BL219" i="4" s="1"/>
  <c r="BK218" i="4"/>
  <c r="BL218" i="4" s="1"/>
  <c r="BK217" i="4"/>
  <c r="BL217" i="4" s="1"/>
  <c r="BK216" i="4"/>
  <c r="BL216" i="4" s="1"/>
  <c r="BK215" i="4"/>
  <c r="BL215" i="4" s="1"/>
  <c r="BK214" i="4"/>
  <c r="BL214" i="4" s="1"/>
  <c r="BK213" i="4"/>
  <c r="BJ227" i="4"/>
  <c r="BJ226" i="4"/>
  <c r="BJ225" i="4"/>
  <c r="BJ224" i="4"/>
  <c r="BJ223" i="4"/>
  <c r="BJ220" i="4"/>
  <c r="BJ219" i="4"/>
  <c r="BJ218" i="4"/>
  <c r="BJ217" i="4"/>
  <c r="BJ216" i="4"/>
  <c r="BJ215" i="4"/>
  <c r="BJ214" i="4"/>
  <c r="BJ213" i="4"/>
  <c r="BL245" i="4"/>
  <c r="BK245" i="4"/>
  <c r="BK249" i="4" s="1"/>
  <c r="BG245" i="4"/>
  <c r="BF245" i="4"/>
  <c r="BF249" i="4" s="1"/>
  <c r="BF224" i="4"/>
  <c r="BG224" i="4" s="1"/>
  <c r="BF225" i="4"/>
  <c r="BG225" i="4" s="1"/>
  <c r="BF226" i="4"/>
  <c r="BG226" i="4" s="1"/>
  <c r="BF227" i="4"/>
  <c r="BG227" i="4" s="1"/>
  <c r="BF223" i="4"/>
  <c r="BE224" i="4"/>
  <c r="BE225" i="4"/>
  <c r="BE226" i="4"/>
  <c r="BE227" i="4"/>
  <c r="BE223" i="4"/>
  <c r="BF220" i="4"/>
  <c r="BE220" i="4"/>
  <c r="BF218" i="4"/>
  <c r="BG218" i="4" s="1"/>
  <c r="BF219" i="4"/>
  <c r="BG219" i="4" s="1"/>
  <c r="BF217" i="4"/>
  <c r="BE219" i="4"/>
  <c r="BE218" i="4"/>
  <c r="BE217" i="4"/>
  <c r="BF216" i="4"/>
  <c r="BG216" i="4" s="1"/>
  <c r="BE216" i="4"/>
  <c r="BF215" i="4"/>
  <c r="BG215" i="4" s="1"/>
  <c r="BE215" i="4"/>
  <c r="BF214" i="4"/>
  <c r="BG214" i="4" s="1"/>
  <c r="BE214" i="4"/>
  <c r="BQ248" i="4"/>
  <c r="BR248" i="4" s="1"/>
  <c r="BQ249" i="4"/>
  <c r="BR249" i="4" s="1"/>
  <c r="BQ250" i="4"/>
  <c r="BR250" i="4" s="1"/>
  <c r="BQ251" i="4"/>
  <c r="BR251" i="4" s="1"/>
  <c r="BQ252" i="4"/>
  <c r="BR252" i="4" s="1"/>
  <c r="BQ253" i="4"/>
  <c r="BQ254" i="4"/>
  <c r="BR254" i="4" s="1"/>
  <c r="BQ255" i="4"/>
  <c r="BQ256" i="4"/>
  <c r="BR256" i="4" s="1"/>
  <c r="BQ257" i="4"/>
  <c r="BR257" i="4" s="1"/>
  <c r="BQ258" i="4"/>
  <c r="BR258" i="4" s="1"/>
  <c r="BQ259" i="4"/>
  <c r="BR259" i="4" s="1"/>
  <c r="BQ260" i="4"/>
  <c r="BR260" i="4" s="1"/>
  <c r="BQ261" i="4"/>
  <c r="BQ262" i="4"/>
  <c r="BR262" i="4" s="1"/>
  <c r="BQ263" i="4"/>
  <c r="BQ264" i="4"/>
  <c r="BR264" i="4" s="1"/>
  <c r="BQ265" i="4"/>
  <c r="BR265" i="4" s="1"/>
  <c r="BQ266" i="4"/>
  <c r="BR266" i="4" s="1"/>
  <c r="BQ247" i="4"/>
  <c r="BR247" i="4" s="1"/>
  <c r="BP248" i="4"/>
  <c r="BP249" i="4"/>
  <c r="BP250" i="4"/>
  <c r="BP251" i="4"/>
  <c r="BP252" i="4"/>
  <c r="BP253" i="4"/>
  <c r="BP254" i="4"/>
  <c r="BP255" i="4"/>
  <c r="BP256" i="4"/>
  <c r="BP257" i="4"/>
  <c r="BP258" i="4"/>
  <c r="BP259" i="4"/>
  <c r="BP260" i="4"/>
  <c r="BP261" i="4"/>
  <c r="BP262" i="4"/>
  <c r="BP263" i="4"/>
  <c r="BP264" i="4"/>
  <c r="BP265" i="4"/>
  <c r="BP266" i="4"/>
  <c r="BP247" i="4"/>
  <c r="BQ246" i="4"/>
  <c r="BR246" i="4" s="1"/>
  <c r="BP246" i="4"/>
  <c r="BQ245" i="4"/>
  <c r="BP245" i="4"/>
  <c r="BF213" i="4"/>
  <c r="BG213" i="4" s="1"/>
  <c r="BE213" i="4"/>
  <c r="BO228" i="4" l="1"/>
  <c r="BE228" i="4"/>
  <c r="BG220" i="4"/>
  <c r="BP267" i="4"/>
  <c r="BJ228" i="4"/>
  <c r="BT228" i="4"/>
  <c r="BV227" i="4"/>
  <c r="BQ218" i="4"/>
  <c r="BL213" i="4"/>
  <c r="BL225" i="4"/>
  <c r="BG223" i="4"/>
  <c r="BH245" i="4"/>
  <c r="BQ216" i="4"/>
  <c r="BM245" i="4"/>
  <c r="BM249" i="4" s="1"/>
  <c r="BH246" i="4"/>
  <c r="BR255" i="4"/>
  <c r="BR261" i="4"/>
  <c r="BR253" i="4"/>
  <c r="BR245" i="4"/>
  <c r="BR263" i="4"/>
  <c r="BQ224" i="4"/>
  <c r="BQ213" i="4"/>
  <c r="BV224" i="4"/>
  <c r="BV228" i="4" s="1"/>
  <c r="BG217" i="4"/>
  <c r="BL228" i="4" l="1"/>
  <c r="BG228" i="4"/>
  <c r="BH249" i="4"/>
  <c r="BR267" i="4"/>
  <c r="BQ228" i="4"/>
  <c r="BE420" i="4"/>
  <c r="F420" i="4" s="1"/>
  <c r="BG104" i="4"/>
  <c r="I104" i="4" s="1"/>
  <c r="K239" i="4" l="1"/>
  <c r="BG97" i="4"/>
  <c r="BG98" i="4"/>
  <c r="BG99" i="4"/>
  <c r="K204" i="4" l="1"/>
  <c r="K205" i="4"/>
  <c r="K206" i="4"/>
  <c r="K207" i="4"/>
  <c r="K208" i="4"/>
  <c r="K209" i="4"/>
  <c r="K210" i="4"/>
  <c r="K211" i="4"/>
  <c r="K212" i="4"/>
  <c r="K213" i="4"/>
  <c r="K214" i="4"/>
  <c r="K215" i="4"/>
  <c r="K216" i="4"/>
  <c r="K217" i="4"/>
  <c r="K218" i="4"/>
  <c r="K219" i="4"/>
  <c r="K220" i="4"/>
  <c r="K221" i="4"/>
  <c r="K222" i="4"/>
  <c r="K223" i="4"/>
  <c r="K224" i="4"/>
  <c r="K203" i="4"/>
  <c r="BG96" i="4" l="1"/>
  <c r="BG95" i="4"/>
  <c r="I95" i="4" l="1"/>
  <c r="BG89" i="4"/>
  <c r="BG90" i="4"/>
  <c r="BG91" i="4"/>
  <c r="BG88" i="4"/>
  <c r="I87" i="4" l="1"/>
  <c r="Z185" i="4"/>
  <c r="Z193" i="4" s="1"/>
  <c r="K190" i="4"/>
  <c r="K185" i="4"/>
  <c r="K193" i="4" l="1"/>
  <c r="AZ165" i="4"/>
  <c r="AZ166" i="4"/>
  <c r="AZ167" i="4"/>
  <c r="AZ168" i="4"/>
  <c r="AZ164" i="4"/>
  <c r="AM165" i="4"/>
  <c r="AM166" i="4"/>
  <c r="AM167" i="4"/>
  <c r="AM168" i="4"/>
  <c r="AM164" i="4"/>
  <c r="Z165" i="4"/>
  <c r="Z166" i="4"/>
  <c r="Z167" i="4"/>
  <c r="Z168" i="4"/>
  <c r="Z164" i="4"/>
  <c r="K165" i="4"/>
  <c r="K166" i="4"/>
  <c r="K167" i="4"/>
  <c r="K168" i="4"/>
  <c r="K164" i="4"/>
  <c r="K159" i="4"/>
  <c r="AZ155" i="4"/>
  <c r="AZ156" i="4"/>
  <c r="AZ154" i="4"/>
  <c r="AM155" i="4"/>
  <c r="AM156" i="4"/>
  <c r="AM154" i="4"/>
  <c r="Z155" i="4"/>
  <c r="Z156" i="4"/>
  <c r="Z154" i="4"/>
  <c r="K155" i="4"/>
  <c r="K156" i="4"/>
  <c r="K154" i="4"/>
  <c r="AZ151" i="4"/>
  <c r="AM151" i="4"/>
  <c r="Z151" i="4"/>
  <c r="K151" i="4"/>
  <c r="AZ142" i="4"/>
  <c r="AM142" i="4"/>
  <c r="Z142" i="4"/>
  <c r="K142" i="4"/>
  <c r="AZ130" i="4"/>
  <c r="AZ127" i="4"/>
  <c r="AQ124" i="4"/>
  <c r="AM130" i="4"/>
  <c r="AM127" i="4"/>
  <c r="AD124" i="4"/>
  <c r="Z130" i="4"/>
  <c r="Z127" i="4"/>
  <c r="Q124" i="4"/>
  <c r="K130" i="4"/>
  <c r="K127" i="4"/>
  <c r="AZ171" i="4" l="1"/>
  <c r="AM171" i="4"/>
  <c r="K171" i="4"/>
  <c r="Z171" i="4"/>
  <c r="K225" i="4" l="1"/>
  <c r="J225" i="4"/>
  <c r="I225" i="4"/>
  <c r="E236" i="4" s="1"/>
  <c r="E239" i="4" s="1"/>
  <c r="L114" i="4"/>
  <c r="F114" i="4"/>
  <c r="L113" i="4"/>
  <c r="F113" i="4"/>
  <c r="L112" i="4"/>
  <c r="F112" i="4"/>
  <c r="L111" i="4"/>
  <c r="F111" i="4"/>
</calcChain>
</file>

<file path=xl/sharedStrings.xml><?xml version="1.0" encoding="utf-8"?>
<sst xmlns="http://schemas.openxmlformats.org/spreadsheetml/2006/main" count="807" uniqueCount="363">
  <si>
    <t>Date:</t>
  </si>
  <si>
    <t>Description</t>
  </si>
  <si>
    <t>CAFRE benchmarking</t>
  </si>
  <si>
    <t>Management accounts</t>
  </si>
  <si>
    <t>Accountants report</t>
  </si>
  <si>
    <t>Figures prepared by a consultant</t>
  </si>
  <si>
    <t>Production increased</t>
  </si>
  <si>
    <t>Production unchanged but costs reduced</t>
  </si>
  <si>
    <t>Production unchanged but quality improved</t>
  </si>
  <si>
    <t>Production decreased but efficiency improved</t>
  </si>
  <si>
    <t>Production decreased but labour saved</t>
  </si>
  <si>
    <t>Slurry tank rental agreement signed</t>
  </si>
  <si>
    <t>Quantity</t>
  </si>
  <si>
    <t>Claim for grant Y/N</t>
  </si>
  <si>
    <t>Output prices</t>
  </si>
  <si>
    <t>Input costs</t>
  </si>
  <si>
    <t>Technical performance levels</t>
  </si>
  <si>
    <t>Improved animal and plant health</t>
  </si>
  <si>
    <t>New above ground slurry store with cover erected</t>
  </si>
  <si>
    <t>New below ground slurry storage installed</t>
  </si>
  <si>
    <t>Not applicable</t>
  </si>
  <si>
    <t>Northern Ireland Rural Development Programme 2014-2020</t>
  </si>
  <si>
    <t xml:space="preserve">Performance Indicator </t>
  </si>
  <si>
    <t>Year ending</t>
  </si>
  <si>
    <t>Postcode:</t>
  </si>
  <si>
    <t>County:</t>
  </si>
  <si>
    <t>Cost exc VAT (£)</t>
  </si>
  <si>
    <t>VAT (£)</t>
  </si>
  <si>
    <t>Example - Dairy Farm - Whole farm stocking rate 1.88CE/Ha.</t>
  </si>
  <si>
    <t>Email:</t>
  </si>
  <si>
    <t>Farm business address line 1:</t>
  </si>
  <si>
    <t>Farm business address line 2:</t>
  </si>
  <si>
    <t>Town:</t>
  </si>
  <si>
    <t>Total Cost (inc VAT) (£)</t>
  </si>
  <si>
    <t xml:space="preserve">Project description </t>
  </si>
  <si>
    <t>Risks</t>
  </si>
  <si>
    <t xml:space="preserve">How the risk will be managed </t>
  </si>
  <si>
    <t xml:space="preserve">Risk </t>
  </si>
  <si>
    <t xml:space="preserve">Project Objectives </t>
  </si>
  <si>
    <t>Management Information System</t>
  </si>
  <si>
    <t>Production</t>
  </si>
  <si>
    <t>Improved productivity and resource efficiency</t>
  </si>
  <si>
    <t xml:space="preserve">Explain in more detail the expected change in the level of production post project completion including the time to reach full production capacity.  If applicable provide an explanation for any delay. </t>
  </si>
  <si>
    <t xml:space="preserve">Figure used and rationale for using </t>
  </si>
  <si>
    <t>Financials</t>
  </si>
  <si>
    <t>accept that making a false or misleading statement or a fraudulent claim could lead to grant being refused or recovered and or prosecution.</t>
  </si>
  <si>
    <t>Business plan completed by:</t>
  </si>
  <si>
    <t>First name and surname:</t>
  </si>
  <si>
    <t xml:space="preserve">Q1.  Location, business id number etc. </t>
  </si>
  <si>
    <r>
      <rPr>
        <b/>
        <u/>
        <sz val="12"/>
        <color theme="1"/>
        <rFont val="Arial"/>
        <family val="2"/>
      </rPr>
      <t>Required for all applications</t>
    </r>
    <r>
      <rPr>
        <b/>
        <sz val="12"/>
        <color theme="1"/>
        <rFont val="Arial"/>
        <family val="2"/>
      </rPr>
      <t>:  In submitting this business plan to DAERA, I, the applicant:</t>
    </r>
  </si>
  <si>
    <t xml:space="preserve">confirm that the information in the business plan (including all documents or associated materials) is accurate and true to the best of my knowledge.   </t>
  </si>
  <si>
    <t>allow access to the land and buildings to any authorised person for the purpose of carrying out an inspection in order to confirm the accuracy of the information.</t>
  </si>
  <si>
    <t>will provide any further information as required including cooperating fully with monitoring and Post Project Evaluation procedures.</t>
  </si>
  <si>
    <t>accept that only viable projects that meet the eligibility criteria for the Scheme will be considered by DAERA.</t>
  </si>
  <si>
    <t>accept that the completion of an application (including business plan) does not mean that project will receive funding.</t>
  </si>
  <si>
    <t xml:space="preserve">DAERA FRAUD HOTLINE: FREEPHONE 0808 1002716.  Any person who knowingly or recklessly makes a false statement for the purposes of obtaining grant under this Scheme or assisting another to obtain grant may be prosecuted. 
</t>
  </si>
  <si>
    <t xml:space="preserve">FBIS-C Themes </t>
  </si>
  <si>
    <t xml:space="preserve">confirm that I have read and understood all related guidance including the FBIS-C Tier 2 Explanatory Booklet.  </t>
  </si>
  <si>
    <t>confirm that only one application for the farm business will be submitted.</t>
  </si>
  <si>
    <t>e.g.  Improve annual yield by 10% on current level in the year following completion of the project.</t>
  </si>
  <si>
    <r>
      <rPr>
        <u/>
        <sz val="12"/>
        <color theme="1"/>
        <rFont val="Arial"/>
        <family val="2"/>
      </rPr>
      <t>6</t>
    </r>
    <r>
      <rPr>
        <sz val="12"/>
        <color theme="1"/>
        <rFont val="Arial"/>
        <family val="2"/>
      </rPr>
      <t xml:space="preserve"> Digit Category 1 Farm Business ID Number: (required)</t>
    </r>
  </si>
  <si>
    <t xml:space="preserve">Section 2:  The Project </t>
  </si>
  <si>
    <t>Section 3:  Declaration</t>
  </si>
  <si>
    <t>FBIS-C is part of the overarching FBIS and is one of a number of schemes included within the Northern Ireland Rural Development Programme 2014 – 2020.  It is funded by the EU and the Department of Agriculture, Environment and Rural Affairs (DAERA) and is administered directly by DAERA.</t>
  </si>
  <si>
    <t>Click here to access DAERA on-line services</t>
  </si>
  <si>
    <t>Building 1</t>
  </si>
  <si>
    <t>Building 2</t>
  </si>
  <si>
    <t>Building 3</t>
  </si>
  <si>
    <t>Building 4</t>
  </si>
  <si>
    <t>Other
(Specify)</t>
  </si>
  <si>
    <t>Area m2</t>
  </si>
  <si>
    <t>Further comments on dimensions:</t>
  </si>
  <si>
    <t>Lowest Quote provider</t>
  </si>
  <si>
    <t>Enter Equipment Item Description</t>
  </si>
  <si>
    <t xml:space="preserve">am aged 18 years or over.
</t>
  </si>
  <si>
    <t xml:space="preserve">Section 1:  Background to farm business </t>
  </si>
  <si>
    <t>Apron Dimensions</t>
  </si>
  <si>
    <t xml:space="preserve">Description 
</t>
  </si>
  <si>
    <r>
      <rPr>
        <b/>
        <sz val="12"/>
        <color theme="1"/>
        <rFont val="Arial"/>
        <family val="2"/>
      </rPr>
      <t>Q2</t>
    </r>
    <r>
      <rPr>
        <sz val="12"/>
        <color theme="1"/>
        <rFont val="Arial"/>
        <family val="2"/>
      </rPr>
      <t>.  Provide an overview of the farm business - include details of the current level of production of all enterprises on the farm, land owned and land taken in conacre, main commodities farmed, labour, succession plan (if in place), whether the business is part of a co-operative, quality assurance scheme etc. (&lt;250 words).</t>
    </r>
  </si>
  <si>
    <r>
      <rPr>
        <b/>
        <sz val="12"/>
        <rFont val="Arial"/>
        <family val="2"/>
      </rPr>
      <t>Q4</t>
    </r>
    <r>
      <rPr>
        <sz val="12"/>
        <rFont val="Arial"/>
        <family val="2"/>
      </rPr>
      <t>. List the performance indicators for the farm business as outlined in the accompanying guidance notes.  These should be for the most recent 12 month period.  Please state the year that they refer to.  An example is provided.</t>
    </r>
  </si>
  <si>
    <t xml:space="preserve">Q5.  Describe the proposed project using the following headings.  </t>
  </si>
  <si>
    <t>Creation of a new additional enterprise</t>
  </si>
  <si>
    <t>Creation of a new replacement enterprise</t>
  </si>
  <si>
    <t xml:space="preserve">   </t>
  </si>
  <si>
    <t>Uncovered midden</t>
  </si>
  <si>
    <t>New covered midden</t>
  </si>
  <si>
    <t xml:space="preserve">Splashplate </t>
  </si>
  <si>
    <r>
      <rPr>
        <b/>
        <sz val="12"/>
        <color theme="1"/>
        <rFont val="Arial"/>
        <family val="2"/>
      </rPr>
      <t>Q5a</t>
    </r>
    <r>
      <rPr>
        <sz val="12"/>
        <color theme="1"/>
        <rFont val="Arial"/>
        <family val="2"/>
      </rPr>
      <t xml:space="preserve">.  Project Title  </t>
    </r>
    <r>
      <rPr>
        <i/>
        <sz val="12"/>
        <color theme="1"/>
        <rFont val="Arial"/>
        <family val="2"/>
      </rPr>
      <t xml:space="preserve">(e.g. New pig house, crop store, glasshouse, parlour building, slurry tank etc.) </t>
    </r>
  </si>
  <si>
    <t>accept that mistakes, inconsistencies or incomplete information could render my application ineligible or delay assessment.</t>
  </si>
  <si>
    <t>Length
(m)</t>
  </si>
  <si>
    <t>Number of dairy cows</t>
  </si>
  <si>
    <t>Cattle over 2 years old</t>
  </si>
  <si>
    <t>Cattle between 1-2 years old</t>
  </si>
  <si>
    <t>Cattle between 0-1 years old</t>
  </si>
  <si>
    <t>Volume
(m3)</t>
  </si>
  <si>
    <t>Width
(m)</t>
  </si>
  <si>
    <t>Depth (Tank) (m)</t>
  </si>
  <si>
    <t>Structural frame</t>
  </si>
  <si>
    <t>Roof cladding</t>
  </si>
  <si>
    <t>Side cladding</t>
  </si>
  <si>
    <t>Rafters/Purlins</t>
  </si>
  <si>
    <t>Foundations</t>
  </si>
  <si>
    <t>Walls</t>
  </si>
  <si>
    <t>Internal concrete work</t>
  </si>
  <si>
    <t>Doors</t>
  </si>
  <si>
    <t>Floor (Do not include slats)</t>
  </si>
  <si>
    <t>Sows</t>
  </si>
  <si>
    <t>Farrowers</t>
  </si>
  <si>
    <t>Weaners</t>
  </si>
  <si>
    <t>Growers</t>
  </si>
  <si>
    <t>Finishers</t>
  </si>
  <si>
    <t>Boars</t>
  </si>
  <si>
    <t>Layers</t>
  </si>
  <si>
    <t>Pigs</t>
  </si>
  <si>
    <t>Poultry</t>
  </si>
  <si>
    <t>Signature (applicant)</t>
  </si>
  <si>
    <t>Accountant</t>
  </si>
  <si>
    <t>Financial adviser</t>
  </si>
  <si>
    <t>Engineer</t>
  </si>
  <si>
    <t>Architect</t>
  </si>
  <si>
    <t xml:space="preserve">e.g. The project will increase farm output by 25% in the year following completion of the project - to be consistent with cashflow calculators
</t>
  </si>
  <si>
    <t>Lowest overall Quote provider</t>
  </si>
  <si>
    <r>
      <t xml:space="preserve">Concrete Apron </t>
    </r>
    <r>
      <rPr>
        <b/>
        <sz val="12"/>
        <color rgb="FFFF0000"/>
        <rFont val="Arial"/>
        <family val="2"/>
      </rPr>
      <t xml:space="preserve"> - 2 quotes required if claiming grant</t>
    </r>
  </si>
  <si>
    <t>Skills</t>
  </si>
  <si>
    <r>
      <t>Concrete work co</t>
    </r>
    <r>
      <rPr>
        <b/>
        <sz val="12"/>
        <rFont val="Arial"/>
        <family val="2"/>
      </rPr>
      <t xml:space="preserve">sts  - </t>
    </r>
    <r>
      <rPr>
        <b/>
        <sz val="12"/>
        <color rgb="FFFF0000"/>
        <rFont val="Arial"/>
        <family val="2"/>
      </rPr>
      <t>2 quotes required if claiming grant</t>
    </r>
  </si>
  <si>
    <t>Tank/store 1</t>
  </si>
  <si>
    <t>Tank/store 2</t>
  </si>
  <si>
    <t>Other</t>
  </si>
  <si>
    <t>Specify:</t>
  </si>
  <si>
    <t>Building  Length
(m)</t>
  </si>
  <si>
    <t>Building ridge height (m)</t>
  </si>
  <si>
    <t xml:space="preserve">Building Width (m) </t>
  </si>
  <si>
    <t>Rainwater fittings</t>
  </si>
  <si>
    <r>
      <t xml:space="preserve">Structural frame </t>
    </r>
    <r>
      <rPr>
        <sz val="12"/>
        <rFont val="Arial"/>
        <family val="2"/>
      </rPr>
      <t>which</t>
    </r>
    <r>
      <rPr>
        <sz val="12"/>
        <color rgb="FFFF0000"/>
        <rFont val="Arial"/>
        <family val="2"/>
      </rPr>
      <t xml:space="preserve"> </t>
    </r>
    <r>
      <rPr>
        <sz val="12"/>
        <rFont val="Arial"/>
        <family val="2"/>
      </rPr>
      <t xml:space="preserve">may include, frame, rafters/purlins, roof and side cladding, rainwater fittings and doors. </t>
    </r>
    <r>
      <rPr>
        <b/>
        <sz val="12"/>
        <rFont val="Arial"/>
        <family val="2"/>
      </rPr>
      <t>Tick below which elements are included in your quotations</t>
    </r>
  </si>
  <si>
    <r>
      <t xml:space="preserve">Concrete work costs </t>
    </r>
    <r>
      <rPr>
        <sz val="12"/>
        <rFont val="Arial"/>
        <family val="2"/>
      </rPr>
      <t>which may include foundations, walls, floor, internal concrete work (Building costs only excluding concrete apron &amp; slurry tanks/store costs etc).</t>
    </r>
  </si>
  <si>
    <t>Y</t>
  </si>
  <si>
    <t>Livestock manure nitrogen exported to other farms</t>
  </si>
  <si>
    <t>If you wish to invest in below ground slurry storage instead of above ground slurry tanks please provide justification below, otherwise grant available may be reduced to above ground equivalent costs.</t>
  </si>
  <si>
    <r>
      <t xml:space="preserve">Description e.g. </t>
    </r>
    <r>
      <rPr>
        <b/>
        <sz val="10"/>
        <color theme="1"/>
        <rFont val="Arial"/>
        <family val="2"/>
      </rPr>
      <t>Below ground / above ground</t>
    </r>
    <r>
      <rPr>
        <b/>
        <sz val="12"/>
        <color theme="1"/>
        <rFont val="Arial"/>
        <family val="2"/>
      </rPr>
      <t xml:space="preserve">
</t>
    </r>
  </si>
  <si>
    <r>
      <t xml:space="preserve">Width </t>
    </r>
    <r>
      <rPr>
        <b/>
        <i/>
        <sz val="10"/>
        <color theme="1"/>
        <rFont val="Arial"/>
        <family val="2"/>
      </rPr>
      <t xml:space="preserve">(radius if above ground)
</t>
    </r>
    <r>
      <rPr>
        <b/>
        <i/>
        <sz val="12"/>
        <color theme="1"/>
        <rFont val="Arial"/>
        <family val="2"/>
      </rPr>
      <t>(m)</t>
    </r>
  </si>
  <si>
    <t>Building dimensions (excluding apron)</t>
  </si>
  <si>
    <r>
      <t xml:space="preserve">Site groundworks </t>
    </r>
    <r>
      <rPr>
        <b/>
        <sz val="12"/>
        <color rgb="FFFF0000"/>
        <rFont val="Arial"/>
        <family val="2"/>
      </rPr>
      <t xml:space="preserve">- 2 quotes required if claiming grant </t>
    </r>
  </si>
  <si>
    <r>
      <t xml:space="preserve">Structural frame costs </t>
    </r>
    <r>
      <rPr>
        <b/>
        <sz val="12"/>
        <color rgb="FFFF0000"/>
        <rFont val="Arial"/>
        <family val="2"/>
      </rPr>
      <t>- 2 quotes required if claiming grant</t>
    </r>
  </si>
  <si>
    <t>Tick if building 1 quotes include:</t>
  </si>
  <si>
    <r>
      <t>Tick if</t>
    </r>
    <r>
      <rPr>
        <b/>
        <sz val="12"/>
        <color theme="1"/>
        <rFont val="Arial"/>
        <family val="2"/>
      </rPr>
      <t xml:space="preserve"> building 4</t>
    </r>
    <r>
      <rPr>
        <sz val="12"/>
        <color theme="1"/>
        <rFont val="Arial"/>
        <family val="2"/>
      </rPr>
      <t xml:space="preserve"> quotes include:</t>
    </r>
  </si>
  <si>
    <r>
      <t xml:space="preserve">Tick if </t>
    </r>
    <r>
      <rPr>
        <b/>
        <sz val="12"/>
        <color theme="1"/>
        <rFont val="Arial"/>
        <family val="2"/>
      </rPr>
      <t>building 4</t>
    </r>
    <r>
      <rPr>
        <sz val="12"/>
        <color theme="1"/>
        <rFont val="Arial"/>
        <family val="2"/>
      </rPr>
      <t xml:space="preserve"> quotes include:</t>
    </r>
  </si>
  <si>
    <r>
      <t>Tick if</t>
    </r>
    <r>
      <rPr>
        <b/>
        <sz val="12"/>
        <color theme="1"/>
        <rFont val="Arial"/>
        <family val="2"/>
      </rPr>
      <t xml:space="preserve"> building 3</t>
    </r>
    <r>
      <rPr>
        <sz val="12"/>
        <color theme="1"/>
        <rFont val="Arial"/>
        <family val="2"/>
      </rPr>
      <t xml:space="preserve"> quotes include:</t>
    </r>
  </si>
  <si>
    <r>
      <t xml:space="preserve">Tick if </t>
    </r>
    <r>
      <rPr>
        <b/>
        <sz val="12"/>
        <color theme="1"/>
        <rFont val="Arial"/>
        <family val="2"/>
      </rPr>
      <t>building 3</t>
    </r>
    <r>
      <rPr>
        <sz val="12"/>
        <color theme="1"/>
        <rFont val="Arial"/>
        <family val="2"/>
      </rPr>
      <t xml:space="preserve"> quotes include:</t>
    </r>
  </si>
  <si>
    <r>
      <t>Tick if</t>
    </r>
    <r>
      <rPr>
        <b/>
        <sz val="12"/>
        <color theme="1"/>
        <rFont val="Arial"/>
        <family val="2"/>
      </rPr>
      <t xml:space="preserve"> building 2</t>
    </r>
    <r>
      <rPr>
        <sz val="12"/>
        <color theme="1"/>
        <rFont val="Arial"/>
        <family val="2"/>
      </rPr>
      <t xml:space="preserve"> quotes include:</t>
    </r>
  </si>
  <si>
    <r>
      <t xml:space="preserve">Tick if </t>
    </r>
    <r>
      <rPr>
        <b/>
        <sz val="12"/>
        <color theme="1"/>
        <rFont val="Arial"/>
        <family val="2"/>
      </rPr>
      <t>building 2</t>
    </r>
    <r>
      <rPr>
        <sz val="12"/>
        <color theme="1"/>
        <rFont val="Arial"/>
        <family val="2"/>
      </rPr>
      <t xml:space="preserve"> quotes include:</t>
    </r>
  </si>
  <si>
    <r>
      <t xml:space="preserve">Tick if </t>
    </r>
    <r>
      <rPr>
        <b/>
        <sz val="12"/>
        <color theme="1"/>
        <rFont val="Arial"/>
        <family val="2"/>
      </rPr>
      <t xml:space="preserve">building 1 </t>
    </r>
    <r>
      <rPr>
        <sz val="12"/>
        <color theme="1"/>
        <rFont val="Arial"/>
        <family val="2"/>
      </rPr>
      <t>quotes include:</t>
    </r>
  </si>
  <si>
    <t xml:space="preserve">                                                  Existing slurry tanks/above ground store/midden</t>
  </si>
  <si>
    <t>Scroll right for additional buildings</t>
  </si>
  <si>
    <t>Scroll right for additional tanks</t>
  </si>
  <si>
    <r>
      <t xml:space="preserve">Tank 1 groundworks </t>
    </r>
    <r>
      <rPr>
        <sz val="12"/>
        <rFont val="Arial"/>
        <family val="2"/>
      </rPr>
      <t>including site clearance, excavation, stoning of base.</t>
    </r>
  </si>
  <si>
    <r>
      <t xml:space="preserve">Tank 2 groundworks </t>
    </r>
    <r>
      <rPr>
        <sz val="12"/>
        <rFont val="Arial"/>
        <family val="2"/>
      </rPr>
      <t>including site clearance, excavation, stoning of base.</t>
    </r>
  </si>
  <si>
    <t xml:space="preserve">Trailing Shoe  </t>
  </si>
  <si>
    <t>Direct or shallow injection</t>
  </si>
  <si>
    <t xml:space="preserve">        Not applicable</t>
  </si>
  <si>
    <t>Dribble bar</t>
  </si>
  <si>
    <t xml:space="preserve"> Concrete apron dimensions </t>
  </si>
  <si>
    <t xml:space="preserve">Mobile Telephone No: </t>
  </si>
  <si>
    <r>
      <rPr>
        <b/>
        <sz val="12"/>
        <rFont val="Arial"/>
        <family val="2"/>
      </rPr>
      <t>Q3</t>
    </r>
    <r>
      <rPr>
        <sz val="12"/>
        <rFont val="Arial"/>
        <family val="2"/>
      </rPr>
      <t xml:space="preserve">. Explain the business objectives and the barriers to achieving them. </t>
    </r>
  </si>
  <si>
    <t>Q7. Permissions and environmental considerations</t>
  </si>
  <si>
    <t>Reference number</t>
  </si>
  <si>
    <r>
      <rPr>
        <b/>
        <sz val="12"/>
        <rFont val="Arial"/>
        <family val="2"/>
      </rPr>
      <t>Q5c</t>
    </r>
    <r>
      <rPr>
        <sz val="12"/>
        <rFont val="Arial"/>
        <family val="2"/>
      </rPr>
      <t>.  Are you seeking grant funding for the:  (Tick all that apply)</t>
    </r>
  </si>
  <si>
    <r>
      <t xml:space="preserve">Q9. Estimated Project Costs </t>
    </r>
    <r>
      <rPr>
        <b/>
        <sz val="12"/>
        <color theme="1"/>
        <rFont val="Arial"/>
        <family val="2"/>
      </rPr>
      <t xml:space="preserve"> (The Scheme's minimum project spend is £30,001 (net of VAT).</t>
    </r>
  </si>
  <si>
    <t>Q8. Dimensions</t>
  </si>
  <si>
    <t>EQUIPMENT</t>
  </si>
  <si>
    <t>N</t>
  </si>
  <si>
    <t>N/A</t>
  </si>
  <si>
    <t>Own resources (i.e. own money) (£)</t>
  </si>
  <si>
    <t>Bank loan (£)</t>
  </si>
  <si>
    <t>Upgrade of an existing enterprise</t>
  </si>
  <si>
    <t>Expression of Interest Ref Number:</t>
  </si>
  <si>
    <t xml:space="preserve">ANON-RTZ9 - </t>
  </si>
  <si>
    <r>
      <rPr>
        <b/>
        <sz val="12"/>
        <rFont val="Arial"/>
        <family val="2"/>
      </rPr>
      <t>Q5b</t>
    </r>
    <r>
      <rPr>
        <sz val="12"/>
        <rFont val="Arial"/>
        <family val="2"/>
      </rPr>
      <t xml:space="preserve">.  Bearing in mind the main objectives of the business, and barriers identified in question 3, summarise the nature and purpose of the proposed project. </t>
    </r>
  </si>
  <si>
    <r>
      <rPr>
        <b/>
        <sz val="12"/>
        <rFont val="Arial"/>
        <family val="2"/>
      </rPr>
      <t>Q6. What do you expect to achieve from the project and how will progress be measured</t>
    </r>
    <r>
      <rPr>
        <sz val="12"/>
        <rFont val="Arial"/>
        <family val="2"/>
      </rPr>
      <t>.  Ideally, the objectives of the project investment should be Specific, Measurable, Achievable, Relevant and Time bound (SMART) and align with the objectives of the business noted in Q3.  These may be used to evaluate the success of the project.</t>
    </r>
  </si>
  <si>
    <t>Application number</t>
  </si>
  <si>
    <t>LA</t>
  </si>
  <si>
    <t>Project costs are broken down into construction and equipment.  Construction is separated into main elements  of the overall structure. Provide a breakdown of the type and cost of capital investment required to complete the entire project. Two quotes are required to help determine reasonableness of costs as per Article 48 of EU Implementing Regulation (EU) 809/2014.  The lowest quote will be used in the assessment process for reasonableness of cost and eligibility. The quotations should include full details of the works included and both quotations must be for similar works.</t>
  </si>
  <si>
    <r>
      <t xml:space="preserve">Structural frame </t>
    </r>
    <r>
      <rPr>
        <sz val="12"/>
        <rFont val="Arial"/>
        <family val="2"/>
      </rPr>
      <t xml:space="preserve">which may include, frame, rafters/purlins, roof and side cladding, rainwater fittings and doors. </t>
    </r>
    <r>
      <rPr>
        <b/>
        <sz val="12"/>
        <rFont val="Arial"/>
        <family val="2"/>
      </rPr>
      <t>Tick below which elements are included in your quotations</t>
    </r>
  </si>
  <si>
    <t>Days Housed</t>
  </si>
  <si>
    <t>Cattle (Dairy / Beef)</t>
  </si>
  <si>
    <t>IPPC been obtained (pigs and poultry)?                        Yes                   No                    N/A</t>
  </si>
  <si>
    <t>Consent to discharge been granted?                             Yes                  No                    N/A</t>
  </si>
  <si>
    <t xml:space="preserve">Planning permission been granted?                               Yes                   No                    N/A                                                                                                                 </t>
  </si>
  <si>
    <t>Has engineers certificate been obtained?                      Yes                   No                   N/A</t>
  </si>
  <si>
    <t>Yes</t>
  </si>
  <si>
    <t>No</t>
  </si>
  <si>
    <r>
      <t xml:space="preserve">Cost of new buildings to be used as part of your FBIS-C Tier 2 project.                                                                                                                                   Scroll right to add details for additional buildings </t>
    </r>
    <r>
      <rPr>
        <b/>
        <sz val="12"/>
        <color rgb="FFFF0000"/>
        <rFont val="Arial"/>
        <family val="2"/>
      </rPr>
      <t>(For new slurry tanks/stores see Q9b.)</t>
    </r>
  </si>
  <si>
    <r>
      <t>Q9a. Cost of new buildings to be used as part of your FBIS-C Tier 2 project.                                                                                                                              Scroll right to add details for additional buildings</t>
    </r>
    <r>
      <rPr>
        <b/>
        <sz val="12"/>
        <color rgb="FFFF0000"/>
        <rFont val="Arial"/>
        <family val="2"/>
      </rPr>
      <t xml:space="preserve"> (For new slurry tanks/stores see Q9b.)</t>
    </r>
  </si>
  <si>
    <r>
      <t xml:space="preserve">Cost of new buildings to be used as part of your FBIS-C Tier 2 project.                                                                                                                                                                    Scroll right to add details for additional buildings </t>
    </r>
    <r>
      <rPr>
        <b/>
        <sz val="12"/>
        <color rgb="FFFF0000"/>
        <rFont val="Arial"/>
        <family val="2"/>
      </rPr>
      <t>(For new slurry tanks/stores see Q9b.)</t>
    </r>
  </si>
  <si>
    <r>
      <t xml:space="preserve">Cost of new buildings to be used as part of your FBIS-C Tier 2 project.                                                                                                                                                </t>
    </r>
    <r>
      <rPr>
        <b/>
        <sz val="12"/>
        <color rgb="FFFF0000"/>
        <rFont val="Arial"/>
        <family val="2"/>
      </rPr>
      <t>(For new slurry tanks/stores see Q9b.)</t>
    </r>
  </si>
  <si>
    <r>
      <t xml:space="preserve">Site groundworks </t>
    </r>
    <r>
      <rPr>
        <sz val="12"/>
        <rFont val="Arial"/>
        <family val="2"/>
      </rPr>
      <t>including site clearance. (Slurry tank costs to be recorded at Question 9c)</t>
    </r>
  </si>
  <si>
    <r>
      <t xml:space="preserve">Site groundworks </t>
    </r>
    <r>
      <rPr>
        <sz val="12"/>
        <rFont val="Arial"/>
        <family val="2"/>
      </rPr>
      <t xml:space="preserve">including site clearance. (Slurry tank costs to be recorded at Question 9c) </t>
    </r>
  </si>
  <si>
    <r>
      <t xml:space="preserve">Tank 2 costs </t>
    </r>
    <r>
      <rPr>
        <b/>
        <sz val="12"/>
        <color rgb="FFFF0000"/>
        <rFont val="Arial"/>
        <family val="2"/>
      </rPr>
      <t xml:space="preserve"> - 2 quotes required if claiming grant                                                                                                            </t>
    </r>
    <r>
      <rPr>
        <b/>
        <sz val="12"/>
        <rFont val="Arial"/>
        <family val="2"/>
      </rPr>
      <t>Slu</t>
    </r>
    <r>
      <rPr>
        <b/>
        <sz val="12"/>
        <color theme="1"/>
        <rFont val="Arial"/>
        <family val="2"/>
      </rPr>
      <t>rry management equipment costs such as aeration systems should be noted under question 9e)</t>
    </r>
  </si>
  <si>
    <t>Please tick what assistance you had with completing application (e.g. agent, accountant, engineer etc)</t>
  </si>
  <si>
    <t>Agricultural consultant / Agent</t>
  </si>
  <si>
    <t>Number of animals</t>
  </si>
  <si>
    <t>Days at grass</t>
  </si>
  <si>
    <t>At Grass After Project</t>
  </si>
  <si>
    <t>Housed Before Project</t>
  </si>
  <si>
    <t>Housed After Project</t>
  </si>
  <si>
    <t>Numbers Before Project</t>
  </si>
  <si>
    <t>Numbers After project</t>
  </si>
  <si>
    <t>Area of construction(s) (m2)</t>
  </si>
  <si>
    <r>
      <t xml:space="preserve">Length
(m)                    </t>
    </r>
    <r>
      <rPr>
        <b/>
        <sz val="10"/>
        <color theme="1"/>
        <rFont val="Arial"/>
        <family val="2"/>
      </rPr>
      <t>(below ground only)</t>
    </r>
  </si>
  <si>
    <r>
      <t xml:space="preserve">Width
(m) </t>
    </r>
    <r>
      <rPr>
        <b/>
        <sz val="10"/>
        <color theme="1"/>
        <rFont val="Arial"/>
        <family val="2"/>
      </rPr>
      <t>(diameter if above ground)</t>
    </r>
  </si>
  <si>
    <t>At Grass Before Project</t>
  </si>
  <si>
    <r>
      <t xml:space="preserve">If you are proposing a type of project which </t>
    </r>
    <r>
      <rPr>
        <u/>
        <sz val="12"/>
        <color theme="1"/>
        <rFont val="Arial"/>
        <family val="2"/>
      </rPr>
      <t>could</t>
    </r>
    <r>
      <rPr>
        <sz val="12"/>
        <color theme="1"/>
        <rFont val="Arial"/>
        <family val="2"/>
      </rPr>
      <t xml:space="preserve"> result in a decrease in the average number of days at grass, but you state above that it won't, please indicate how this will be verified</t>
    </r>
  </si>
  <si>
    <t>Describe how your project will work towards reducing carbon / GHG emissions</t>
  </si>
  <si>
    <t>e.g. extended grazing for livestock, use of precision technology (to reduce energy, waste,), improvements in livestock breeding, diet and health, improved animal performance with reduced days to slaughter / calving, low energy automated or vertical production systems for horticulture 
Include actions that go further than minimum statutory requirements.</t>
  </si>
  <si>
    <t xml:space="preserve">Contribution to sustainable growth in farm output </t>
  </si>
  <si>
    <t xml:space="preserve">e.g.  Cow mattresses used in cubicles to improve animal welfare. 
Include actions that go further than minimum statutory requirements.  </t>
  </si>
  <si>
    <t>Health and safety</t>
  </si>
  <si>
    <t>Evidence of Supply Chain Integration</t>
  </si>
  <si>
    <t>Other - please state: _______________ (£)</t>
  </si>
  <si>
    <r>
      <rPr>
        <b/>
        <sz val="12"/>
        <color theme="1"/>
        <rFont val="Arial"/>
        <family val="2"/>
      </rPr>
      <t>Q5d.</t>
    </r>
    <r>
      <rPr>
        <sz val="12"/>
        <color theme="1"/>
        <rFont val="Arial"/>
        <family val="2"/>
      </rPr>
      <t xml:space="preserve">  Other than the proposed project what other options have you considered, why did you rule them out and why was the proposed project your preferred option?</t>
    </r>
  </si>
  <si>
    <t>Cost</t>
  </si>
  <si>
    <t>Claimed</t>
  </si>
  <si>
    <t>Grant</t>
  </si>
  <si>
    <t>Ref</t>
  </si>
  <si>
    <t>GW</t>
  </si>
  <si>
    <t>SF</t>
  </si>
  <si>
    <t>C</t>
  </si>
  <si>
    <t>CA</t>
  </si>
  <si>
    <t>E1</t>
  </si>
  <si>
    <t>E2</t>
  </si>
  <si>
    <t>E3</t>
  </si>
  <si>
    <t>O1</t>
  </si>
  <si>
    <t>O2</t>
  </si>
  <si>
    <t>O3</t>
  </si>
  <si>
    <t>O4</t>
  </si>
  <si>
    <t>O5</t>
  </si>
  <si>
    <t>Tank 1</t>
  </si>
  <si>
    <t>Tank 2</t>
  </si>
  <si>
    <t>Equipment</t>
  </si>
  <si>
    <t>Estimated tank costs</t>
  </si>
  <si>
    <t>Building 1 cost sub-total</t>
  </si>
  <si>
    <t>Building 2 cost sub-total</t>
  </si>
  <si>
    <t>Building 3 cost sub-total</t>
  </si>
  <si>
    <t>Building 4 cost sub-total</t>
  </si>
  <si>
    <r>
      <t xml:space="preserve">Estimated building costs </t>
    </r>
    <r>
      <rPr>
        <i/>
        <sz val="10"/>
        <color theme="1"/>
        <rFont val="Arial"/>
        <family val="2"/>
      </rPr>
      <t>(ex-VAT)</t>
    </r>
  </si>
  <si>
    <r>
      <t xml:space="preserve">Estimated tank costs  </t>
    </r>
    <r>
      <rPr>
        <i/>
        <sz val="10"/>
        <color theme="1"/>
        <rFont val="Arial"/>
        <family val="2"/>
      </rPr>
      <t>(ex-VAT)</t>
    </r>
  </si>
  <si>
    <r>
      <t xml:space="preserve">Estimated equipment costs  </t>
    </r>
    <r>
      <rPr>
        <i/>
        <sz val="10"/>
        <color theme="1"/>
        <rFont val="Arial"/>
        <family val="2"/>
      </rPr>
      <t>(ex-VAT)</t>
    </r>
  </si>
  <si>
    <r>
      <t xml:space="preserve">Total estimated project cost  </t>
    </r>
    <r>
      <rPr>
        <i/>
        <sz val="10"/>
        <color theme="1"/>
        <rFont val="Arial"/>
        <family val="2"/>
      </rPr>
      <t>(ex-VAT)</t>
    </r>
    <r>
      <rPr>
        <b/>
        <sz val="12"/>
        <color theme="1"/>
        <rFont val="Arial"/>
        <family val="2"/>
      </rPr>
      <t xml:space="preserve">
</t>
    </r>
  </si>
  <si>
    <t>Tank 1 cost sub-total</t>
  </si>
  <si>
    <t>Tank 2 cost sub-total</t>
  </si>
  <si>
    <t>Please complete either Q7a OR 7b OR 7c, whichever is relevant to your project</t>
  </si>
  <si>
    <r>
      <t xml:space="preserve">Plumbing  - </t>
    </r>
    <r>
      <rPr>
        <b/>
        <sz val="12"/>
        <color rgb="FFFF0000"/>
        <rFont val="Arial"/>
        <family val="2"/>
      </rPr>
      <t xml:space="preserve">2 quotes required if claiming grant     </t>
    </r>
    <r>
      <rPr>
        <b/>
        <sz val="12"/>
        <rFont val="Arial"/>
        <family val="2"/>
      </rPr>
      <t xml:space="preserve">                                                             Plumbing not already included under other quotations</t>
    </r>
  </si>
  <si>
    <r>
      <t xml:space="preserve">Tank 1 costs </t>
    </r>
    <r>
      <rPr>
        <b/>
        <sz val="12"/>
        <color rgb="FFFF0000"/>
        <rFont val="Arial"/>
        <family val="2"/>
      </rPr>
      <t xml:space="preserve"> - 2 quotes required if claiming grant                                                                    </t>
    </r>
    <r>
      <rPr>
        <b/>
        <sz val="12"/>
        <rFont val="Arial"/>
        <family val="2"/>
      </rPr>
      <t>Slu</t>
    </r>
    <r>
      <rPr>
        <b/>
        <sz val="12"/>
        <color theme="1"/>
        <rFont val="Arial"/>
        <family val="2"/>
      </rPr>
      <t>rry management equipment costs such as aeration systems should be noted under question</t>
    </r>
    <r>
      <rPr>
        <b/>
        <sz val="12"/>
        <rFont val="Arial"/>
        <family val="2"/>
      </rPr>
      <t xml:space="preserve"> 9e</t>
    </r>
    <r>
      <rPr>
        <b/>
        <sz val="12"/>
        <color theme="1"/>
        <rFont val="Arial"/>
        <family val="2"/>
      </rPr>
      <t>)                                                                                                                                  Costs may include concrete, steel rebar and mesh, piers, heads, slats</t>
    </r>
  </si>
  <si>
    <t>Equipment Items Total</t>
  </si>
  <si>
    <t>Professional Expertise Total</t>
  </si>
  <si>
    <t>PE1</t>
  </si>
  <si>
    <t>PE2</t>
  </si>
  <si>
    <t>PE3</t>
  </si>
  <si>
    <t>C1</t>
  </si>
  <si>
    <t>C2</t>
  </si>
  <si>
    <t>C3</t>
  </si>
  <si>
    <t>Professional expertise</t>
  </si>
  <si>
    <r>
      <t xml:space="preserve">Estimated professional costs </t>
    </r>
    <r>
      <rPr>
        <i/>
        <sz val="12"/>
        <color theme="1"/>
        <rFont val="Arial"/>
        <family val="2"/>
      </rPr>
      <t xml:space="preserve"> </t>
    </r>
    <r>
      <rPr>
        <i/>
        <sz val="10"/>
        <color theme="1"/>
        <rFont val="Arial"/>
        <family val="2"/>
      </rPr>
      <t>(ex-VAT)</t>
    </r>
  </si>
  <si>
    <t>P1</t>
  </si>
  <si>
    <t>P2</t>
  </si>
  <si>
    <t>P3</t>
  </si>
  <si>
    <r>
      <t xml:space="preserve">Site groundworks - </t>
    </r>
    <r>
      <rPr>
        <b/>
        <sz val="12"/>
        <color rgb="FFFF0000"/>
        <rFont val="Arial"/>
        <family val="2"/>
      </rPr>
      <t xml:space="preserve">2 quotes required if claiming grant </t>
    </r>
  </si>
  <si>
    <r>
      <t xml:space="preserve">Structural frame costs - </t>
    </r>
    <r>
      <rPr>
        <b/>
        <sz val="12"/>
        <color rgb="FFFF0000"/>
        <rFont val="Arial"/>
        <family val="2"/>
      </rPr>
      <t>2 quotes required if claiming grant</t>
    </r>
  </si>
  <si>
    <t xml:space="preserve">Has planning permission been granted?                            Yes                   No                    N/A                                                                                                              </t>
  </si>
  <si>
    <t>Has a Certificate of Lawfulness been granted?                 Yes                  No                     N/A</t>
  </si>
  <si>
    <t>Has consent to discharge been granted?                          Yes                  No                     N/A</t>
  </si>
  <si>
    <t>Has IPPC been obtained (pigs and poultry)                      Yes                  No                     N/A</t>
  </si>
  <si>
    <t>Has an engineers certificate been obtained?                     Yes                  No                    N/A</t>
  </si>
  <si>
    <t>A Certificate of Lawfulness been granted?                    Yes                   No                    N/A</t>
  </si>
  <si>
    <t>Estimated grant requirement (cannot exceed £250,000.00)</t>
  </si>
  <si>
    <r>
      <t xml:space="preserve">Other construction elements </t>
    </r>
    <r>
      <rPr>
        <sz val="12"/>
        <rFont val="Arial"/>
        <family val="2"/>
      </rPr>
      <t xml:space="preserve">not already stated                                                                     </t>
    </r>
    <r>
      <rPr>
        <b/>
        <sz val="12"/>
        <color rgb="FFFF0000"/>
        <rFont val="Arial"/>
        <family val="2"/>
      </rPr>
      <t>- 2 quotes required if claiming grant</t>
    </r>
  </si>
  <si>
    <t xml:space="preserve">       -</t>
  </si>
  <si>
    <r>
      <t xml:space="preserve">Other construction elements </t>
    </r>
    <r>
      <rPr>
        <sz val="12"/>
        <rFont val="Arial"/>
        <family val="2"/>
      </rPr>
      <t xml:space="preserve">not already stated                                                                                           </t>
    </r>
    <r>
      <rPr>
        <b/>
        <sz val="12"/>
        <color rgb="FFFF0000"/>
        <rFont val="Arial"/>
        <family val="2"/>
      </rPr>
      <t>- 2 quotes required if claiming grant</t>
    </r>
  </si>
  <si>
    <r>
      <rPr>
        <b/>
        <sz val="12"/>
        <color theme="1"/>
        <rFont val="Arial"/>
        <family val="2"/>
      </rPr>
      <t xml:space="preserve">Q7a. </t>
    </r>
    <r>
      <rPr>
        <sz val="12"/>
        <color theme="1"/>
        <rFont val="Arial"/>
        <family val="2"/>
      </rPr>
      <t xml:space="preserve"> For a new construction for which </t>
    </r>
    <r>
      <rPr>
        <b/>
        <sz val="12"/>
        <color theme="1"/>
        <rFont val="Arial"/>
        <family val="2"/>
      </rPr>
      <t>grant is being sought</t>
    </r>
    <r>
      <rPr>
        <sz val="12"/>
        <color theme="1"/>
        <rFont val="Arial"/>
        <family val="2"/>
      </rPr>
      <t xml:space="preserve"> on, has:</t>
    </r>
  </si>
  <si>
    <r>
      <rPr>
        <b/>
        <sz val="12"/>
        <color theme="1"/>
        <rFont val="Arial"/>
        <family val="2"/>
      </rPr>
      <t>Q7c</t>
    </r>
    <r>
      <rPr>
        <sz val="12"/>
        <color theme="1"/>
        <rFont val="Arial"/>
        <family val="2"/>
      </rPr>
      <t xml:space="preserve">.  For grant funded equipment to be installed in within an existing building constructed </t>
    </r>
    <r>
      <rPr>
        <b/>
        <u/>
        <sz val="12"/>
        <color theme="1"/>
        <rFont val="Arial"/>
        <family val="2"/>
      </rPr>
      <t xml:space="preserve">over 5 years </t>
    </r>
    <r>
      <rPr>
        <sz val="12"/>
        <color theme="1"/>
        <rFont val="Arial"/>
        <family val="2"/>
      </rPr>
      <t>:</t>
    </r>
  </si>
  <si>
    <r>
      <t xml:space="preserve">Q9c.  Cost of new below ground slurry tank to be used as part of your FBIS-C Tier 2 project. 
</t>
    </r>
    <r>
      <rPr>
        <b/>
        <i/>
        <sz val="12"/>
        <rFont val="Arial"/>
        <family val="2"/>
      </rPr>
      <t>(Note costs provided here will be used alongside dimensions provided in to determine reasonableness of costs and VFM on a volume/cubic meterage basis) - scroll right for above ground store</t>
    </r>
  </si>
  <si>
    <r>
      <rPr>
        <b/>
        <sz val="12"/>
        <color theme="1"/>
        <rFont val="Arial"/>
        <family val="2"/>
      </rPr>
      <t>Q11.</t>
    </r>
    <r>
      <rPr>
        <sz val="12"/>
        <color theme="1"/>
        <rFont val="Arial"/>
        <family val="2"/>
      </rPr>
      <t xml:space="preserve">  Explain how the proposed capital expenditure outlined at Q9 will enable the farm business to meet its objectives and deliver benefits in line with the key themes of the FBIS-C.  </t>
    </r>
  </si>
  <si>
    <r>
      <rPr>
        <b/>
        <sz val="12"/>
        <rFont val="Arial"/>
        <family val="2"/>
      </rPr>
      <t xml:space="preserve">Q12. </t>
    </r>
    <r>
      <rPr>
        <sz val="12"/>
        <rFont val="Arial"/>
        <family val="2"/>
      </rPr>
      <t xml:space="preserve">Explain what skills and expertise you will use to successfully manage and complete the project?  Please indicate if the expertise is internal or external to the business, relevant qualifications and or experience of all involved etc.  </t>
    </r>
  </si>
  <si>
    <r>
      <rPr>
        <b/>
        <sz val="12"/>
        <color theme="1"/>
        <rFont val="Arial"/>
        <family val="2"/>
      </rPr>
      <t>Q14.</t>
    </r>
    <r>
      <rPr>
        <sz val="12"/>
        <color theme="1"/>
        <rFont val="Arial"/>
        <family val="2"/>
      </rPr>
      <t xml:space="preserve">  What information management facilities (including information technology) will be used to manage the business to monitor and measure the success of the project.</t>
    </r>
  </si>
  <si>
    <r>
      <rPr>
        <b/>
        <sz val="12"/>
        <rFont val="Arial"/>
        <family val="2"/>
      </rPr>
      <t>Q15.</t>
    </r>
    <r>
      <rPr>
        <sz val="12"/>
        <rFont val="Arial"/>
        <family val="2"/>
      </rPr>
      <t xml:space="preserve">  What are the current and planned market outlets for the main commodities produced on the farm?  Indicate what they are, whether they are existing and or new customers etc.  Importantly, highlight areas of supply chain integration.  Provide any relev ant supporting evidence you have, for example, farm's main customers and their requirements (e.g. quality standards), letters of interest from existing and or potential purchasers / processors, contracts secured and or any market reserach carried out.  Provide details of the amount of produce covered, any price guarantee etc.   You should submit this evidence (if you have it) as part of your overall application.  Applicants applying on line via the </t>
    </r>
    <r>
      <rPr>
        <u/>
        <sz val="12"/>
        <color theme="4"/>
        <rFont val="Arial"/>
        <family val="2"/>
      </rPr>
      <t>www.eugrantfundingni.org</t>
    </r>
    <r>
      <rPr>
        <sz val="12"/>
        <rFont val="Arial"/>
        <family val="2"/>
      </rPr>
      <t xml:space="preserve"> website will be prompted to upload any supporting evidence.  </t>
    </r>
  </si>
  <si>
    <r>
      <rPr>
        <b/>
        <sz val="12"/>
        <color theme="1"/>
        <rFont val="Arial"/>
        <family val="2"/>
      </rPr>
      <t xml:space="preserve">Q16. </t>
    </r>
    <r>
      <rPr>
        <sz val="12"/>
        <color theme="1"/>
        <rFont val="Arial"/>
        <family val="2"/>
      </rPr>
      <t xml:space="preserve"> How will the level of production change on farm as a result of the project?</t>
    </r>
  </si>
  <si>
    <r>
      <rPr>
        <b/>
        <sz val="12"/>
        <color theme="1"/>
        <rFont val="Arial"/>
        <family val="2"/>
      </rPr>
      <t>Q17.</t>
    </r>
    <r>
      <rPr>
        <sz val="12"/>
        <color theme="1"/>
        <rFont val="Arial"/>
        <family val="2"/>
      </rPr>
      <t xml:space="preserve">  At what output price for the </t>
    </r>
    <r>
      <rPr>
        <u/>
        <sz val="12"/>
        <color theme="1"/>
        <rFont val="Arial"/>
        <family val="2"/>
      </rPr>
      <t>main</t>
    </r>
    <r>
      <rPr>
        <sz val="12"/>
        <color theme="1"/>
        <rFont val="Arial"/>
        <family val="2"/>
      </rPr>
      <t xml:space="preserve"> commodity produced on the farm does the project breakeven in cashflow terms over the 5 year period of the financial projections?  This will be the minimum price you need for your produce to allow a steady cashflow to be maintained. This should be consistent with figures in your completed Fram Business Planner/business plan Cashflow Calculator.</t>
    </r>
  </si>
  <si>
    <r>
      <rPr>
        <b/>
        <sz val="12"/>
        <rFont val="Arial"/>
        <family val="2"/>
      </rPr>
      <t>Q18.</t>
    </r>
    <r>
      <rPr>
        <sz val="12"/>
        <rFont val="Arial"/>
        <family val="2"/>
      </rPr>
      <t xml:space="preserve">  What information did you use to base your baseline projections on?  Applicants must provide one of these documents to prove the baseline position via the </t>
    </r>
    <r>
      <rPr>
        <u/>
        <sz val="12"/>
        <color theme="4"/>
        <rFont val="Arial"/>
        <family val="2"/>
      </rPr>
      <t>www.eugrantfundingni.org</t>
    </r>
    <r>
      <rPr>
        <sz val="12"/>
        <rFont val="Arial"/>
        <family val="2"/>
      </rPr>
      <t xml:space="preserve"> website. Applicants will be prompted to upload this as part of their overall application.  </t>
    </r>
  </si>
  <si>
    <r>
      <rPr>
        <b/>
        <sz val="12"/>
        <color theme="1"/>
        <rFont val="Arial"/>
        <family val="2"/>
      </rPr>
      <t>Q19</t>
    </r>
    <r>
      <rPr>
        <sz val="12"/>
        <color theme="1"/>
        <rFont val="Arial"/>
        <family val="2"/>
      </rPr>
      <t xml:space="preserve">.  What key assumptions did you use to compile your cashflow estimates </t>
    </r>
    <r>
      <rPr>
        <u/>
        <sz val="12"/>
        <color theme="1"/>
        <rFont val="Arial"/>
        <family val="2"/>
      </rPr>
      <t>for the project</t>
    </r>
    <r>
      <rPr>
        <sz val="12"/>
        <color theme="1"/>
        <rFont val="Arial"/>
        <family val="2"/>
      </rPr>
      <t xml:space="preserve"> and what information were these based on?</t>
    </r>
  </si>
  <si>
    <r>
      <rPr>
        <b/>
        <sz val="12"/>
        <color theme="1"/>
        <rFont val="Arial"/>
        <family val="2"/>
      </rPr>
      <t>Q20.</t>
    </r>
    <r>
      <rPr>
        <sz val="12"/>
        <color theme="1"/>
        <rFont val="Arial"/>
        <family val="2"/>
      </rPr>
      <t xml:space="preserve">  </t>
    </r>
    <r>
      <rPr>
        <b/>
        <sz val="12"/>
        <color theme="1"/>
        <rFont val="Arial"/>
        <family val="2"/>
      </rPr>
      <t>Need for grant</t>
    </r>
    <r>
      <rPr>
        <sz val="12"/>
        <color theme="1"/>
        <rFont val="Arial"/>
        <family val="2"/>
      </rPr>
      <t xml:space="preserve"> - Funding must only be directed to those projects that require it to proceed.  Explain why funding is needed for the project and outline the implications for the business and project if grant is not received.  For example, the project would not proceed at all, the project would proceed but over a longer timeframe or smaller scale, missed opportunities, slower growth of business etc...  Explain what other sources of funding (other than the grant) have been considered and ruled out. </t>
    </r>
  </si>
  <si>
    <t xml:space="preserve"> </t>
  </si>
  <si>
    <r>
      <t>Building Area m</t>
    </r>
    <r>
      <rPr>
        <vertAlign val="superscript"/>
        <sz val="12"/>
        <color theme="1"/>
        <rFont val="Arial"/>
        <family val="2"/>
      </rPr>
      <t>2</t>
    </r>
  </si>
  <si>
    <r>
      <t>Area m</t>
    </r>
    <r>
      <rPr>
        <vertAlign val="superscript"/>
        <sz val="12"/>
        <color theme="1"/>
        <rFont val="Arial"/>
        <family val="2"/>
      </rPr>
      <t>2</t>
    </r>
  </si>
  <si>
    <r>
      <t xml:space="preserve">Q9d.  Cost of new above ground slurry store with a cover / covered lined lagoon used as part of your FBIS-C Tier 2 project. 
</t>
    </r>
    <r>
      <rPr>
        <b/>
        <i/>
        <sz val="12"/>
        <rFont val="Arial"/>
        <family val="2"/>
      </rPr>
      <t>(Note costs provided here will be used alongside dimensions provided in to determine reasonableness of costs and VFM on a volume/cubic meterage basis)</t>
    </r>
  </si>
  <si>
    <r>
      <t xml:space="preserve">Q9e.  Equipment - </t>
    </r>
    <r>
      <rPr>
        <b/>
        <sz val="12"/>
        <color rgb="FFFF0000"/>
        <rFont val="Arial"/>
        <family val="2"/>
      </rPr>
      <t xml:space="preserve">2 quotes required if claiming grant </t>
    </r>
  </si>
  <si>
    <r>
      <t>Q9f. Professional Expertise - Post application (Engineering and CDM) -</t>
    </r>
    <r>
      <rPr>
        <b/>
        <sz val="12"/>
        <color rgb="FFFF0000"/>
        <rFont val="Arial"/>
        <family val="2"/>
      </rPr>
      <t xml:space="preserve"> 2 quotes required if claiming grant </t>
    </r>
  </si>
  <si>
    <t>Buildings (Excluding above and below ground slurry tanks)</t>
  </si>
  <si>
    <t xml:space="preserve">accept that I must not start the project for which I am seeking grant prior to receipt of written approval from DAERA and any costs incurred outside of written approval from DAERA in a Letter of Offer, will not be eligible for funding.  </t>
  </si>
  <si>
    <t>Above and below ground slurry tanks</t>
  </si>
  <si>
    <t>e.g.  The new building will have a cattle handling crush incorporated into it to allow safer handling of animals. Include actions that go beyond minimum statutory requirements</t>
  </si>
  <si>
    <t>Internal Dimensions</t>
  </si>
  <si>
    <t>Describe how your project will improve the environmental performance of your farm business, in terms of air quality, water quality, soil health and biodiversity</t>
  </si>
  <si>
    <t>Proposed purpose/description</t>
  </si>
  <si>
    <t>Current purpose/description</t>
  </si>
  <si>
    <r>
      <t xml:space="preserve">Dimensions of new buildings to be used as part of your FBIS-C Tier 2 project.  (Note dimensions provided here will be used alongside costs provided in to determine reasonableness of costs and Value for Money on a square meterage basis) </t>
    </r>
    <r>
      <rPr>
        <b/>
        <sz val="12"/>
        <color rgb="FFFF0000"/>
        <rFont val="Arial"/>
        <family val="2"/>
      </rPr>
      <t>(For new slurry tanks/stores see Q9.)</t>
    </r>
    <r>
      <rPr>
        <sz val="12"/>
        <rFont val="Arial"/>
        <family val="2"/>
      </rPr>
      <t xml:space="preserve"> Grant for concrete aprons is limited to a maximum of 6 metres multiplied by the width of building at each end)</t>
    </r>
  </si>
  <si>
    <r>
      <t>Concrete Apron</t>
    </r>
    <r>
      <rPr>
        <b/>
        <sz val="12"/>
        <rFont val="Arial"/>
        <family val="2"/>
      </rPr>
      <t xml:space="preserve"> </t>
    </r>
    <r>
      <rPr>
        <sz val="12"/>
        <rFont val="Arial"/>
        <family val="2"/>
      </rPr>
      <t>(grant is limited to a maximum of 6 metres multiplied by the width of building at each end)</t>
    </r>
  </si>
  <si>
    <r>
      <t xml:space="preserve">Electrical costs </t>
    </r>
    <r>
      <rPr>
        <b/>
        <sz val="12"/>
        <color rgb="FFFF0000"/>
        <rFont val="Arial"/>
        <family val="2"/>
      </rPr>
      <t xml:space="preserve"> - 2 quotes required if claiming grant                                                                </t>
    </r>
    <r>
      <rPr>
        <b/>
        <sz val="12"/>
        <rFont val="Arial"/>
        <family val="2"/>
      </rPr>
      <t xml:space="preserve"> Electrical costs not already included under quotations for equipment. (Costs for new NIE mains connections are not eligible)</t>
    </r>
  </si>
  <si>
    <r>
      <t xml:space="preserve">Q9b.  Dimensions of new slurry and above ground stores to be used as part of your FBIS-C Tier 2 project. 
</t>
    </r>
    <r>
      <rPr>
        <b/>
        <i/>
        <sz val="12"/>
        <rFont val="Arial"/>
        <family val="2"/>
      </rPr>
      <t>(Note dimensions provided here will be used alongside costs provided in to determine reasonableness of costs and Value for Money on a volume/square meterage basis). (Grant for concrete aprons is limited to a maximum of 6 metres multiplied by the width of building at each end)</t>
    </r>
  </si>
  <si>
    <r>
      <t xml:space="preserve">Tank 1 groundworks - </t>
    </r>
    <r>
      <rPr>
        <b/>
        <sz val="12"/>
        <color rgb="FFFF0000"/>
        <rFont val="Arial"/>
        <family val="2"/>
      </rPr>
      <t xml:space="preserve">2 quotes required if claiming grant </t>
    </r>
    <r>
      <rPr>
        <sz val="12"/>
        <rFont val="Arial"/>
        <family val="2"/>
      </rPr>
      <t>(grant for concrete aprons is limited to a maximum of 6 metres multiplied by the width of building at each end)</t>
    </r>
  </si>
  <si>
    <r>
      <t xml:space="preserve">Tank 2 groundworks </t>
    </r>
    <r>
      <rPr>
        <b/>
        <sz val="12"/>
        <color rgb="FFFF0000"/>
        <rFont val="Arial"/>
        <family val="2"/>
      </rPr>
      <t>- 2 quotes required if claiming grant</t>
    </r>
    <r>
      <rPr>
        <b/>
        <sz val="12"/>
        <color theme="1"/>
        <rFont val="Arial"/>
        <family val="2"/>
      </rPr>
      <t xml:space="preserve"> </t>
    </r>
    <r>
      <rPr>
        <sz val="12"/>
        <rFont val="Arial"/>
        <family val="2"/>
      </rPr>
      <t>(grant for concrete aprons is limited to a maximum of 6 metres multiplied by the diameter of store located beside the receiption tank / area at mixing or draw off points at lined lagoon)</t>
    </r>
  </si>
  <si>
    <t>e.g. alternative slurry spreading techniques, improvements to reduce water use, precision technology to reduce pesticudes, GPS guided application to reduce soil compaction. Include actions that go further than minimum statutory requirements.</t>
  </si>
  <si>
    <r>
      <rPr>
        <b/>
        <sz val="12"/>
        <color theme="1"/>
        <rFont val="Arial"/>
        <family val="2"/>
      </rPr>
      <t>Q13.</t>
    </r>
    <r>
      <rPr>
        <sz val="12"/>
        <color theme="1"/>
        <rFont val="Arial"/>
        <family val="2"/>
      </rPr>
      <t xml:space="preserve">  List the main risks to the success of the business and project, for example, increased input costs, animal disease outbreak, extreme weather, succession issues, Basic Payment Scheme (BPS), reduction in price output, delays in obtaining construction materials and/or equipment. Importantly, explain how you plan to minimise the likelihood of them occurring and their potential impact.   </t>
    </r>
  </si>
  <si>
    <r>
      <t xml:space="preserve">For projects involving construction - you must have planning permission/Certificate of Lawful Use or Development (CLUD) in place before submission of your full application.  A copy of the planning approval documentation must be uploaded as part of your on line application on the </t>
    </r>
    <r>
      <rPr>
        <u/>
        <sz val="12"/>
        <color theme="4"/>
        <rFont val="Arial"/>
        <family val="2"/>
      </rPr>
      <t>www.eugrantfundingni.org</t>
    </r>
    <r>
      <rPr>
        <sz val="12"/>
        <rFont val="Arial"/>
        <family val="2"/>
      </rPr>
      <t xml:space="preserve"> website. 
Even if you have planning permission or a Certificate of Lawful Use or Development, all applications will be assessed for environmental impacts. </t>
    </r>
  </si>
  <si>
    <r>
      <rPr>
        <b/>
        <sz val="12"/>
        <color theme="1"/>
        <rFont val="Arial"/>
        <family val="2"/>
      </rPr>
      <t>Q7b</t>
    </r>
    <r>
      <rPr>
        <sz val="12"/>
        <color theme="1"/>
        <rFont val="Arial"/>
        <family val="2"/>
      </rPr>
      <t xml:space="preserve">. For grant funded equipment to be installed in a new construction (for which grant is not being sought) / or within an existing building constructed </t>
    </r>
    <r>
      <rPr>
        <b/>
        <u/>
        <sz val="12"/>
        <color theme="1"/>
        <rFont val="Arial"/>
        <family val="2"/>
      </rPr>
      <t xml:space="preserve">within the last 5 years. </t>
    </r>
    <r>
      <rPr>
        <sz val="12"/>
        <color theme="1"/>
        <rFont val="Arial"/>
        <family val="2"/>
      </rPr>
      <t>Please provide evidence of planning permission / CLUD.</t>
    </r>
  </si>
  <si>
    <r>
      <t xml:space="preserve">1. </t>
    </r>
    <r>
      <rPr>
        <u/>
        <sz val="12"/>
        <color theme="1"/>
        <rFont val="Arial"/>
        <family val="2"/>
      </rPr>
      <t>General Farm Assumptions</t>
    </r>
    <r>
      <rPr>
        <sz val="12"/>
        <color theme="1"/>
        <rFont val="Arial"/>
        <family val="2"/>
      </rPr>
      <t xml:space="preserve"> - </t>
    </r>
    <r>
      <rPr>
        <i/>
        <sz val="12"/>
        <color theme="1"/>
        <rFont val="Arial"/>
        <family val="2"/>
      </rPr>
      <t>Examples could include details of; land owned, rented, machinery policy etc.</t>
    </r>
  </si>
  <si>
    <r>
      <t xml:space="preserve">3. </t>
    </r>
    <r>
      <rPr>
        <u/>
        <sz val="12"/>
        <color theme="1"/>
        <rFont val="Arial"/>
        <family val="2"/>
      </rPr>
      <t>Other Income Assumptions</t>
    </r>
    <r>
      <rPr>
        <sz val="12"/>
        <color theme="1"/>
        <rFont val="Arial"/>
        <family val="2"/>
      </rPr>
      <t xml:space="preserve"> - </t>
    </r>
    <r>
      <rPr>
        <i/>
        <sz val="12"/>
        <color theme="1"/>
        <rFont val="Arial"/>
        <family val="2"/>
      </rPr>
      <t>Examples could include details of: land or buildings let out, Basic Payment Scheme, loan amounts, personal money introduced to the business, any other off-farm income such as way-leave, contract work carried out, renewable energy payments/income, sales of machinery/equipment etc.</t>
    </r>
  </si>
  <si>
    <r>
      <t xml:space="preserve">4. </t>
    </r>
    <r>
      <rPr>
        <u/>
        <sz val="12"/>
        <color theme="1"/>
        <rFont val="Arial"/>
        <family val="2"/>
      </rPr>
      <t xml:space="preserve">Overhead / fixed cost assumptions - </t>
    </r>
    <r>
      <rPr>
        <i/>
        <sz val="12"/>
        <color theme="1"/>
        <rFont val="Arial"/>
        <family val="2"/>
      </rPr>
      <t>Examples could include any details to help explain the figures in the overhead section of the Farm Business Planner: Work carried out by contractor, conacre costs £/Ha, wage/labour details, drawings – does this cover general living expenses?, machinery and equipment purchased, building work, tax – all tax paid by the business should be explained and included etc</t>
    </r>
  </si>
  <si>
    <r>
      <t xml:space="preserve">5. </t>
    </r>
    <r>
      <rPr>
        <u/>
        <sz val="12"/>
        <color theme="1"/>
        <rFont val="Arial"/>
        <family val="2"/>
      </rPr>
      <t>Financial assumptions</t>
    </r>
    <r>
      <rPr>
        <sz val="12"/>
        <color theme="1"/>
        <rFont val="Arial"/>
        <family val="2"/>
      </rPr>
      <t xml:space="preserve"> - </t>
    </r>
    <r>
      <rPr>
        <i/>
        <sz val="12"/>
        <color theme="1"/>
        <rFont val="Arial"/>
        <family val="2"/>
      </rPr>
      <t>Examples could include any details to help explain the figures in the Finance section of the Farm Business Planner: existing loans and HP agreements, interest rates and term length, overdraft/charges. New loans for project - bridging loans, long term loan, term and interest rate, etc.</t>
    </r>
  </si>
  <si>
    <r>
      <t xml:space="preserve">6. </t>
    </r>
    <r>
      <rPr>
        <u/>
        <sz val="12"/>
        <color theme="1"/>
        <rFont val="Arial"/>
        <family val="2"/>
      </rPr>
      <t>Stock Valuations Assumptions</t>
    </r>
    <r>
      <rPr>
        <sz val="12"/>
        <color theme="1"/>
        <rFont val="Arial"/>
        <family val="2"/>
      </rPr>
      <t xml:space="preserve"> - </t>
    </r>
    <r>
      <rPr>
        <i/>
        <sz val="12"/>
        <color theme="1"/>
        <rFont val="Arial"/>
        <family val="2"/>
      </rPr>
      <t>Provide explanation for any changes stock numbers or valuations etc.</t>
    </r>
  </si>
  <si>
    <r>
      <t xml:space="preserve">2. </t>
    </r>
    <r>
      <rPr>
        <u/>
        <sz val="12"/>
        <color theme="1"/>
        <rFont val="Arial"/>
        <family val="2"/>
      </rPr>
      <t>General Assumptions associated with the enterprise</t>
    </r>
    <r>
      <rPr>
        <sz val="12"/>
        <color theme="1"/>
        <rFont val="Arial"/>
        <family val="2"/>
      </rPr>
      <t xml:space="preserve"> - </t>
    </r>
    <r>
      <rPr>
        <i/>
        <sz val="12"/>
        <color theme="1"/>
        <rFont val="Arial"/>
        <family val="2"/>
      </rPr>
      <t>Examples could include details of; sales prices, output weights, calving pattern, meal costs covered by egg packer, fertiliser cost/tonne, kgN/Ha, silage is made with own machinery, contract rearing costs, meal and medicines covered by pig/heifer supplier etc.</t>
    </r>
    <r>
      <rPr>
        <sz val="12"/>
        <color theme="1"/>
        <rFont val="Arial"/>
        <family val="2"/>
      </rPr>
      <t xml:space="preserve">
</t>
    </r>
    <r>
      <rPr>
        <b/>
        <sz val="12"/>
        <color theme="1"/>
        <rFont val="Arial"/>
        <family val="2"/>
      </rPr>
      <t xml:space="preserve">Where there is more than one enterprise, record assumptions for each. </t>
    </r>
    <r>
      <rPr>
        <sz val="12"/>
        <color theme="1"/>
        <rFont val="Arial"/>
        <family val="2"/>
      </rPr>
      <t xml:space="preserve">
</t>
    </r>
  </si>
  <si>
    <t xml:space="preserve">Northern Ireland Rural Development Programme 2014-2020
Farm Business Improvement Scheme – Capital(FBIS-C) Tier 2 Tranche 2
Farm Business Planner Assumptions
</t>
  </si>
  <si>
    <r>
      <t>Q.10 Livestock and nutrient management. If you do not have livestock or slurry/manure on your farm after you project please proceed to Question</t>
    </r>
    <r>
      <rPr>
        <b/>
        <sz val="12"/>
        <color rgb="FFFF0000"/>
        <rFont val="Arial"/>
        <family val="2"/>
      </rPr>
      <t xml:space="preserve"> </t>
    </r>
    <r>
      <rPr>
        <b/>
        <sz val="12"/>
        <rFont val="Arial"/>
        <family val="2"/>
      </rPr>
      <t>11</t>
    </r>
  </si>
  <si>
    <t>Broilers</t>
  </si>
  <si>
    <t>Free range broilers</t>
  </si>
  <si>
    <t>Broiler breeders</t>
  </si>
  <si>
    <t>Free range layers</t>
  </si>
  <si>
    <t>Additional land taken</t>
  </si>
  <si>
    <t>Reducing livestock numbers</t>
  </si>
  <si>
    <r>
      <rPr>
        <b/>
        <sz val="12"/>
        <color theme="1"/>
        <rFont val="Arial"/>
        <family val="2"/>
      </rPr>
      <t>Q10c.</t>
    </r>
    <r>
      <rPr>
        <sz val="12"/>
        <color theme="1"/>
        <rFont val="Arial"/>
        <family val="2"/>
      </rPr>
      <t xml:space="preserve"> Is your farm currently operating under a NAP derogation?
</t>
    </r>
  </si>
  <si>
    <r>
      <rPr>
        <b/>
        <sz val="12"/>
        <color theme="1"/>
        <rFont val="Arial"/>
        <family val="2"/>
      </rPr>
      <t xml:space="preserve">Q10e. </t>
    </r>
    <r>
      <rPr>
        <sz val="12"/>
        <color theme="1"/>
        <rFont val="Arial"/>
        <family val="2"/>
      </rPr>
      <t xml:space="preserve">Will your farm require a Fertilisation Plan after completion
        of your project?                                                                                                   
</t>
    </r>
  </si>
  <si>
    <r>
      <rPr>
        <b/>
        <sz val="12"/>
        <color theme="1"/>
        <rFont val="Arial"/>
        <family val="2"/>
      </rPr>
      <t>Q10f.</t>
    </r>
    <r>
      <rPr>
        <sz val="12"/>
        <color theme="1"/>
        <rFont val="Arial"/>
        <family val="2"/>
      </rPr>
      <t xml:space="preserve"> Does your project result in a change in the average number of days including partial days) that cattle will be kept at grass?
                                                                                                                 </t>
    </r>
  </si>
  <si>
    <r>
      <rPr>
        <b/>
        <sz val="12"/>
        <color theme="1"/>
        <rFont val="Arial"/>
        <family val="2"/>
      </rPr>
      <t>Q10d.</t>
    </r>
    <r>
      <rPr>
        <sz val="12"/>
        <color theme="1"/>
        <rFont val="Arial"/>
        <family val="2"/>
      </rPr>
      <t xml:space="preserve"> Do you currently have a Fertilisation Plan ?</t>
    </r>
  </si>
  <si>
    <r>
      <rPr>
        <b/>
        <sz val="12"/>
        <color theme="1"/>
        <rFont val="Arial"/>
        <family val="2"/>
      </rPr>
      <t>Q10g.</t>
    </r>
    <r>
      <rPr>
        <sz val="12"/>
        <color theme="1"/>
        <rFont val="Arial"/>
        <family val="2"/>
      </rPr>
      <t xml:space="preserve"> If your project involves cattle, will there be a change in the number of days they are housed?</t>
    </r>
  </si>
  <si>
    <r>
      <rPr>
        <b/>
        <sz val="12"/>
        <color theme="1"/>
        <rFont val="Arial"/>
        <family val="2"/>
      </rPr>
      <t>Q10h</t>
    </r>
    <r>
      <rPr>
        <sz val="12"/>
        <color theme="1"/>
        <rFont val="Arial"/>
        <family val="2"/>
      </rPr>
      <t xml:space="preserve">.  </t>
    </r>
    <r>
      <rPr>
        <b/>
        <u/>
        <sz val="12"/>
        <color theme="1"/>
        <rFont val="Arial"/>
        <family val="2"/>
      </rPr>
      <t>If increasing cattle, pigs or poultry numbers</t>
    </r>
    <r>
      <rPr>
        <sz val="12"/>
        <color theme="1"/>
        <rFont val="Arial"/>
        <family val="2"/>
      </rPr>
      <t xml:space="preserve">, how many </t>
    </r>
    <r>
      <rPr>
        <b/>
        <u/>
        <sz val="12"/>
        <color theme="1"/>
        <rFont val="Arial"/>
        <family val="2"/>
      </rPr>
      <t>additional</t>
    </r>
    <r>
      <rPr>
        <sz val="12"/>
        <color theme="1"/>
        <rFont val="Arial"/>
        <family val="2"/>
      </rPr>
      <t xml:space="preserve"> numbers of animals will you be on your farm after your project?</t>
    </r>
  </si>
  <si>
    <r>
      <rPr>
        <b/>
        <sz val="12"/>
        <rFont val="Arial"/>
        <family val="2"/>
      </rPr>
      <t>Q10a.</t>
    </r>
    <r>
      <rPr>
        <sz val="12"/>
        <rFont val="Arial"/>
        <family val="2"/>
      </rPr>
      <t xml:space="preserve"> Did you export slurry / manure in 2021? </t>
    </r>
  </si>
  <si>
    <r>
      <rPr>
        <b/>
        <sz val="12"/>
        <rFont val="Arial"/>
        <family val="2"/>
      </rPr>
      <t>Q10b.</t>
    </r>
    <r>
      <rPr>
        <sz val="12"/>
        <rFont val="Arial"/>
        <family val="2"/>
      </rPr>
      <t xml:space="preserve"> If yes to Q10a, have you submitted the relevant records to NIEA? </t>
    </r>
  </si>
  <si>
    <r>
      <t xml:space="preserve">Increasing Livestock Numbers
</t>
    </r>
    <r>
      <rPr>
        <sz val="12"/>
        <color theme="1"/>
        <rFont val="Arial"/>
        <family val="2"/>
      </rPr>
      <t>If increasing livestock numbers complete Questions 10h, 10i and 10j.
If not increasing livestock numbers proceed to Q10k.</t>
    </r>
  </si>
  <si>
    <r>
      <rPr>
        <b/>
        <sz val="12"/>
        <color theme="1"/>
        <rFont val="Arial"/>
        <family val="2"/>
      </rPr>
      <t xml:space="preserve">Q10i.  Livestock Manure Nitrogen Loading – </t>
    </r>
    <r>
      <rPr>
        <sz val="12"/>
        <color theme="1"/>
        <rFont val="Arial"/>
        <family val="2"/>
      </rPr>
      <t>If increasing livestock numbers, how to you propose to manage the Nitrogen Loading in the future?  Please choose the options that apply.</t>
    </r>
  </si>
  <si>
    <r>
      <rPr>
        <b/>
        <sz val="12"/>
        <color theme="1"/>
        <rFont val="Arial"/>
        <family val="2"/>
      </rPr>
      <t xml:space="preserve">Q10j. Livestock Manure Storage </t>
    </r>
    <r>
      <rPr>
        <sz val="12"/>
        <color theme="1"/>
        <rFont val="Arial"/>
        <family val="2"/>
      </rPr>
      <t>–</t>
    </r>
    <r>
      <rPr>
        <u/>
        <sz val="12"/>
        <color theme="1"/>
        <rFont val="Arial"/>
        <family val="2"/>
      </rPr>
      <t xml:space="preserve"> If increasing livestock numbers</t>
    </r>
    <r>
      <rPr>
        <sz val="12"/>
        <color theme="1"/>
        <rFont val="Arial"/>
        <family val="2"/>
      </rPr>
      <t xml:space="preserve">, how will you store slurry/manure produced on your farm in the future? Please choose the options that apply. </t>
    </r>
  </si>
  <si>
    <t>Explain in more detail how you will manage Manure Storage on the farm. Evidence of Livestock Manure Storage Calculation after project completion must also be uploaded to the EU Grants website as part of the overall application.</t>
  </si>
  <si>
    <t>Slurry / manure management</t>
  </si>
  <si>
    <r>
      <rPr>
        <b/>
        <sz val="12"/>
        <rFont val="Arial"/>
        <family val="2"/>
      </rPr>
      <t>NUTRIENT MANAGEMENT</t>
    </r>
    <r>
      <rPr>
        <sz val="12"/>
        <color theme="10"/>
        <rFont val="Arial"/>
        <family val="2"/>
      </rPr>
      <t xml:space="preserve">
</t>
    </r>
    <r>
      <rPr>
        <sz val="12"/>
        <rFont val="Arial"/>
        <family val="2"/>
      </rPr>
      <t>It is important that your Nutrient Management meets and where possible exceeds the statutory Nutrient Action Programme (NAP) Regulations (NI) 2019, including Livestock Manure Nitrogen Loading, Manure Storage and Fertilisation Plan requirements currently and following your project.  Further information is available at</t>
    </r>
    <r>
      <rPr>
        <u/>
        <sz val="12"/>
        <color theme="10"/>
        <rFont val="Arial"/>
        <family val="2"/>
      </rPr>
      <t xml:space="preserve"> www.daera-ni.gov.uk/nutrientsactionprogramme2019-2022.</t>
    </r>
  </si>
  <si>
    <r>
      <rPr>
        <sz val="12"/>
        <rFont val="Arial"/>
        <family val="2"/>
      </rPr>
      <t xml:space="preserve">For </t>
    </r>
    <r>
      <rPr>
        <b/>
        <u/>
        <sz val="12"/>
        <rFont val="Arial"/>
        <family val="2"/>
      </rPr>
      <t>all projects</t>
    </r>
    <r>
      <rPr>
        <sz val="12"/>
        <rFont val="Arial"/>
        <family val="2"/>
      </rPr>
      <t xml:space="preserve"> evidence of Livestock Manure Nitrogen Loading and Manure Storage Calculations before project completion must be uploaded to the EU Grants website </t>
    </r>
    <r>
      <rPr>
        <u/>
        <sz val="12"/>
        <color theme="10"/>
        <rFont val="Arial"/>
        <family val="2"/>
      </rPr>
      <t>www.eugrantfundingni.org</t>
    </r>
    <r>
      <rPr>
        <sz val="12"/>
        <color theme="10"/>
        <rFont val="Arial"/>
        <family val="2"/>
      </rPr>
      <t xml:space="preserve"> </t>
    </r>
    <r>
      <rPr>
        <sz val="12"/>
        <rFont val="Arial"/>
        <family val="2"/>
      </rPr>
      <t xml:space="preserve">as part of the overall application.
For </t>
    </r>
    <r>
      <rPr>
        <b/>
        <u/>
        <sz val="12"/>
        <rFont val="Arial"/>
        <family val="2"/>
      </rPr>
      <t>projects that will increase livestock numbers</t>
    </r>
    <r>
      <rPr>
        <sz val="12"/>
        <rFont val="Arial"/>
        <family val="2"/>
      </rPr>
      <t xml:space="preserve">, evidence of Livestock Manure Nitrogen Loading and Manure Storage Calculations </t>
    </r>
    <r>
      <rPr>
        <b/>
        <u/>
        <sz val="12"/>
        <rFont val="Arial"/>
        <family val="2"/>
      </rPr>
      <t>after project completion</t>
    </r>
    <r>
      <rPr>
        <sz val="12"/>
        <rFont val="Arial"/>
        <family val="2"/>
      </rPr>
      <t xml:space="preserve"> must also be uploaded to the EU Grants website as part of the overall application.</t>
    </r>
  </si>
  <si>
    <r>
      <t xml:space="preserve">Explain in more detail how you will manage Livestock Manure Nitrogen Loading including details of additional land you intend to have access to and the names and addresses of landowners. Evidence of Livestock Manure Nitrogen Loading Calculation </t>
    </r>
    <r>
      <rPr>
        <b/>
        <u/>
        <sz val="12"/>
        <rFont val="Arial"/>
        <family val="2"/>
      </rPr>
      <t>after project completion</t>
    </r>
    <r>
      <rPr>
        <sz val="12"/>
        <rFont val="Arial"/>
        <family val="2"/>
      </rPr>
      <t xml:space="preserve"> must also be uploaded to the EU Grants website as part of the overall application.</t>
    </r>
  </si>
  <si>
    <r>
      <rPr>
        <b/>
        <sz val="12"/>
        <color theme="1"/>
        <rFont val="Arial"/>
        <family val="2"/>
      </rPr>
      <t>Q10k</t>
    </r>
    <r>
      <rPr>
        <sz val="12"/>
        <color theme="1"/>
        <rFont val="Arial"/>
        <family val="2"/>
      </rPr>
      <t>.</t>
    </r>
    <r>
      <rPr>
        <b/>
        <sz val="12"/>
        <color theme="1"/>
        <rFont val="Arial"/>
        <family val="2"/>
      </rPr>
      <t xml:space="preserve"> </t>
    </r>
    <r>
      <rPr>
        <sz val="12"/>
        <color theme="1"/>
        <rFont val="Arial"/>
        <family val="2"/>
      </rPr>
      <t xml:space="preserve"> How will slurry be spread on your land after your project?  Please choose the option(s) that apply.</t>
    </r>
  </si>
  <si>
    <r>
      <rPr>
        <sz val="12"/>
        <rFont val="Arial"/>
        <family val="2"/>
      </rPr>
      <t>Interactive Calculators are available on the DAERA website</t>
    </r>
    <r>
      <rPr>
        <u/>
        <sz val="12"/>
        <color theme="10"/>
        <rFont val="Arial"/>
        <family val="2"/>
      </rPr>
      <t xml:space="preserve"> www.daera-ni.gov.uk/onlineservices </t>
    </r>
    <r>
      <rPr>
        <sz val="12"/>
        <rFont val="Arial"/>
        <family val="2"/>
      </rPr>
      <t>. A Government Gateway ID will be required to access the calculators.  Guidance on how to apply for a Government Gateway ID is provided on the DAERA website.
It is important that livestock numbers in baseline and projections are accurate and consistent across all documents submitted. DAERA will check Departmental and NIEA records to verify your baseline Livestock Manure Nitrogen Loading and Manure Storage calculations.
A Fertilisation Plan is required if chemical phosphate (P</t>
    </r>
    <r>
      <rPr>
        <vertAlign val="subscript"/>
        <sz val="12"/>
        <rFont val="Arial"/>
        <family val="2"/>
      </rPr>
      <t>2</t>
    </r>
    <r>
      <rPr>
        <sz val="12"/>
        <rFont val="Arial"/>
        <family val="2"/>
      </rPr>
      <t>O</t>
    </r>
    <r>
      <rPr>
        <vertAlign val="subscript"/>
        <sz val="12"/>
        <rFont val="Arial"/>
        <family val="2"/>
      </rPr>
      <t>5</t>
    </r>
    <r>
      <rPr>
        <sz val="12"/>
        <rFont val="Arial"/>
        <family val="2"/>
      </rPr>
      <t>) fertiliser to grassland, high phosphorus (P) manures or digestate to any land.  Derogated farms must prepare and maintain a more comprehensive Fertilisation Pan.  Where a Fertilisation Plan is required, you may be asked to provide a copy prior to approval/payment.</t>
    </r>
  </si>
  <si>
    <r>
      <t xml:space="preserve">Livestock
</t>
    </r>
    <r>
      <rPr>
        <sz val="12"/>
        <color theme="1"/>
        <rFont val="Arial"/>
        <family val="2"/>
      </rPr>
      <t>If you do not have livestock on the farm, proceed to Q10k.</t>
    </r>
  </si>
  <si>
    <r>
      <rPr>
        <b/>
        <sz val="12"/>
        <color theme="1"/>
        <rFont val="Arial"/>
        <family val="2"/>
      </rPr>
      <t>Q10l.</t>
    </r>
    <r>
      <rPr>
        <sz val="12"/>
        <color theme="1"/>
        <rFont val="Arial"/>
        <family val="2"/>
      </rPr>
      <t xml:space="preserve"> Explain in more detail how you will manage slurry on the farm in future, including storage, spreading systems, nutrient management planning, greenhouse and ammonia mitigation measures etc.</t>
    </r>
  </si>
  <si>
    <r>
      <t>Q9g.  Financing the project</t>
    </r>
    <r>
      <rPr>
        <sz val="12"/>
        <color theme="1"/>
        <rFont val="Arial"/>
        <family val="2"/>
      </rPr>
      <t xml:space="preserve"> - How will you fund the overall project?  Applicants must provide written evidence that sufficient funds (Incl VAT) are, or will be available to complete the project.  For the purpose of the Scheme applicants must provide an 'indication of support' letter as explained in the FBIS-C Tier 2, Tranche 2 Explanatory Booklet.  
</t>
    </r>
  </si>
  <si>
    <t>Total</t>
  </si>
  <si>
    <r>
      <t xml:space="preserve">If yes, please </t>
    </r>
    <r>
      <rPr>
        <sz val="12"/>
        <color rgb="FFFF0000"/>
        <rFont val="Arial"/>
        <family val="2"/>
      </rPr>
      <t>estimate</t>
    </r>
    <r>
      <rPr>
        <sz val="12"/>
        <color theme="1"/>
        <rFont val="Arial"/>
        <family val="2"/>
      </rPr>
      <t xml:space="preserve"> the number of animals of each type and </t>
    </r>
    <r>
      <rPr>
        <sz val="12"/>
        <color rgb="FFFF0000"/>
        <rFont val="Arial"/>
        <family val="2"/>
      </rPr>
      <t>the average</t>
    </r>
    <r>
      <rPr>
        <sz val="12"/>
        <color theme="1"/>
        <rFont val="Arial"/>
        <family val="2"/>
      </rPr>
      <t xml:space="preserve"> days</t>
    </r>
    <r>
      <rPr>
        <b/>
        <sz val="12"/>
        <color theme="1"/>
        <rFont val="Arial"/>
        <family val="2"/>
      </rPr>
      <t xml:space="preserve"> </t>
    </r>
    <r>
      <rPr>
        <b/>
        <u/>
        <sz val="12"/>
        <color theme="1"/>
        <rFont val="Arial"/>
        <family val="2"/>
      </rPr>
      <t>per year</t>
    </r>
    <r>
      <rPr>
        <u/>
        <sz val="12"/>
        <color theme="1"/>
        <rFont val="Arial"/>
        <family val="2"/>
      </rPr>
      <t xml:space="preserve"> </t>
    </r>
    <r>
      <rPr>
        <b/>
        <u/>
        <sz val="12"/>
        <color theme="1"/>
        <rFont val="Arial"/>
        <family val="2"/>
      </rPr>
      <t>at grass</t>
    </r>
    <r>
      <rPr>
        <sz val="12"/>
        <color theme="1"/>
        <rFont val="Arial"/>
        <family val="2"/>
      </rPr>
      <t xml:space="preserve"> before and after your project.                                                            If no, proceed to Q10g.</t>
    </r>
  </si>
  <si>
    <t>Beef cattle over 2 years old</t>
  </si>
  <si>
    <t>Beef cattle between 1-2 years old</t>
  </si>
  <si>
    <t>Beef cattle between 0-1 years old</t>
  </si>
  <si>
    <r>
      <t xml:space="preserve">If yes, please </t>
    </r>
    <r>
      <rPr>
        <sz val="12"/>
        <color rgb="FFFF0000"/>
        <rFont val="Arial"/>
        <family val="2"/>
      </rPr>
      <t>estimate</t>
    </r>
    <r>
      <rPr>
        <sz val="12"/>
        <color theme="1"/>
        <rFont val="Arial"/>
        <family val="2"/>
      </rPr>
      <t xml:space="preserve"> the number of cattle of each type and </t>
    </r>
    <r>
      <rPr>
        <sz val="12"/>
        <color rgb="FFFF0000"/>
        <rFont val="Arial"/>
        <family val="2"/>
      </rPr>
      <t>the average</t>
    </r>
    <r>
      <rPr>
        <sz val="12"/>
        <color theme="1"/>
        <rFont val="Arial"/>
        <family val="2"/>
      </rPr>
      <t xml:space="preserve"> days</t>
    </r>
    <r>
      <rPr>
        <b/>
        <u/>
        <sz val="12"/>
        <color theme="1"/>
        <rFont val="Arial"/>
        <family val="2"/>
      </rPr>
      <t xml:space="preserve"> per year housed</t>
    </r>
    <r>
      <rPr>
        <sz val="12"/>
        <color theme="1"/>
        <rFont val="Arial"/>
        <family val="2"/>
      </rPr>
      <t xml:space="preserve"> before and after your project.                                                                                                            If no, please move to Q10h.
</t>
    </r>
  </si>
  <si>
    <r>
      <t xml:space="preserve">If you are proposing a type of project which </t>
    </r>
    <r>
      <rPr>
        <u/>
        <sz val="12"/>
        <color theme="1"/>
        <rFont val="Arial"/>
        <family val="2"/>
      </rPr>
      <t>could</t>
    </r>
    <r>
      <rPr>
        <sz val="12"/>
        <color theme="1"/>
        <rFont val="Arial"/>
        <family val="2"/>
      </rPr>
      <t xml:space="preserve"> result in an increase in the average number of days that animals are housed, please indicate the reasons for this increase</t>
    </r>
  </si>
  <si>
    <r>
      <t xml:space="preserve">Please provide details of ALL the essential assumptions that you have used when compiling the business plan narrative and the Farm Business planner cash flows. These assumptions should explain and substantiate the values that you have recorded for your project baseline, and the projected position after your FBIS Tier 2 investment. The assumptions are essential to the assessment of your application and should be completed accurately as possible. All information will be treated in confidence.
</t>
    </r>
    <r>
      <rPr>
        <b/>
        <sz val="12"/>
        <color theme="1"/>
        <rFont val="Arial"/>
        <family val="2"/>
      </rPr>
      <t>This document must be uploaded along with the business plan in Excel, do not convert it to other file types.</t>
    </r>
  </si>
  <si>
    <t>Farm Business Improvement Scheme - Capital (FBIS-C) - Tier 2 Tranche 2</t>
  </si>
  <si>
    <r>
      <t xml:space="preserve">Data Disclosure - </t>
    </r>
    <r>
      <rPr>
        <sz val="12"/>
        <color theme="1"/>
        <rFont val="Arial"/>
        <family val="2"/>
      </rPr>
      <t>The Department takes data protection and freedom of information issues seriously. Your information and data will only be used for the purposes for which you give your specific permission or, in very limited circumstances, when required by law or where permitted under the terms of the Data Protection Act (2018) and the General Data Protection Regulations (2016). This means that any personal information you supply will be processed principally for the purpose for which it has been provided. However, the Department is under a duty to protect the public funds it administers, and to this end may use the information you have  provided for this purpose.</t>
    </r>
  </si>
  <si>
    <r>
      <t>Guidance notes are available to assist with completion of this narrative section of the business plan.  The Guidance Notes can be viewed, downloaded and or printed from the DAERA website -</t>
    </r>
    <r>
      <rPr>
        <u/>
        <sz val="12"/>
        <color theme="4"/>
        <rFont val="Arial"/>
        <family val="2"/>
      </rPr>
      <t xml:space="preserve"> https://www.daera-ni.gov.uk/articles/farm-business-improvement-scheme-capital-scheme-fbis-c-tier-2-tranche-2</t>
    </r>
    <r>
      <rPr>
        <sz val="12"/>
        <rFont val="Arial"/>
        <family val="2"/>
      </rPr>
      <t xml:space="preserve">.                                                                 Your business plan is an important source of information about the proposed project and this template is designed to cover specific information required for the assessment and scoring of applications.  Your plan should be clear, concise and complete. Additional information supplied in all documents (financial, technical and environmental) regarding your baseline and projected proposals must be consistent as inaccuracies or information gaps will delay the assessment of your application.   The completed business plan will form part of your overall FBIS-C application and should be uploaded as part of your online application on the www.eugrantfundingni.org website.  It must be accompanied by business plan cashflow projections for 5 years.  No additional information will be accepted after the application is submitted but DAERA staff may seek clarity on the information supplied as part of the assessment process. It must be uploaded as an Excel file, do not convert it to other file types. 
 All information will be treated in confidence.  </t>
    </r>
  </si>
  <si>
    <r>
      <rPr>
        <b/>
        <sz val="12"/>
        <color theme="1"/>
        <rFont val="Arial"/>
        <family val="2"/>
      </rPr>
      <t>You must provide 2 quotes for each item of proposed expenditure for all questions</t>
    </r>
    <r>
      <rPr>
        <b/>
        <sz val="12"/>
        <rFont val="Arial"/>
        <family val="2"/>
      </rPr>
      <t>.</t>
    </r>
    <r>
      <rPr>
        <b/>
        <sz val="12"/>
        <color rgb="FFFF0000"/>
        <rFont val="Arial"/>
        <family val="2"/>
      </rPr>
      <t xml:space="preserve"> </t>
    </r>
    <r>
      <rPr>
        <b/>
        <sz val="12"/>
        <rFont val="Arial"/>
        <family val="2"/>
      </rPr>
      <t>Record the lowest cost for each section / cheapest overall component  quote in the boxes below.</t>
    </r>
    <r>
      <rPr>
        <sz val="12"/>
        <color theme="1"/>
        <rFont val="Arial"/>
        <family val="2"/>
      </rPr>
      <t xml:space="preserve"> </t>
    </r>
    <r>
      <rPr>
        <b/>
        <u/>
        <sz val="12"/>
        <color theme="1"/>
        <rFont val="Arial"/>
        <family val="2"/>
      </rPr>
      <t>You must select either Y or N to indicate whether you are claiming grant on each cost otherwise you risk reducing the amount of grant you apply for.</t>
    </r>
  </si>
  <si>
    <t>I confirm that I have read the privacy notice in this link</t>
  </si>
  <si>
    <t>I confirm that I have included all the Assumptions on the Assumptions Tab</t>
  </si>
  <si>
    <t>Business Plan Narrative Template - Construction (with or without equipment)
 (involving any construction for which grant is being sought) - Version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</si>
</sst>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Red]\(&quot;£&quot;#,##0\)"/>
    <numFmt numFmtId="165" formatCode="&quot;£&quot;#,##0"/>
    <numFmt numFmtId="166" formatCode="&quot;£&quot;#,##0.00"/>
  </numFmts>
  <fonts count="52" x14ac:knownFonts="1">
    <font>
      <sz val="11"/>
      <color theme="1"/>
      <name val="Calibri"/>
      <family val="2"/>
      <scheme val="minor"/>
    </font>
    <font>
      <b/>
      <sz val="20"/>
      <color theme="1"/>
      <name val="Calibri"/>
      <family val="2"/>
      <scheme val="minor"/>
    </font>
    <font>
      <i/>
      <sz val="11"/>
      <color theme="0" tint="-0.499984740745262"/>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2"/>
      <color theme="1"/>
      <name val="Arial"/>
      <family val="2"/>
    </font>
    <font>
      <b/>
      <sz val="11"/>
      <color theme="1"/>
      <name val="Calibri"/>
      <family val="2"/>
      <scheme val="minor"/>
    </font>
    <font>
      <b/>
      <sz val="12"/>
      <color theme="1"/>
      <name val="Arial"/>
      <family val="2"/>
    </font>
    <font>
      <sz val="11"/>
      <name val="Calibri"/>
      <family val="2"/>
      <scheme val="minor"/>
    </font>
    <font>
      <b/>
      <sz val="14"/>
      <color theme="1"/>
      <name val="Arial"/>
      <family val="2"/>
    </font>
    <font>
      <sz val="14"/>
      <color theme="1"/>
      <name val="Arial"/>
      <family val="2"/>
    </font>
    <font>
      <b/>
      <sz val="12"/>
      <name val="Arial"/>
      <family val="2"/>
    </font>
    <font>
      <b/>
      <sz val="14"/>
      <name val="Arial"/>
      <family val="2"/>
    </font>
    <font>
      <sz val="11"/>
      <color theme="1"/>
      <name val="Arial"/>
      <family val="2"/>
    </font>
    <font>
      <b/>
      <u/>
      <sz val="12"/>
      <color theme="1"/>
      <name val="Arial"/>
      <family val="2"/>
    </font>
    <font>
      <sz val="12"/>
      <name val="Arial"/>
      <family val="2"/>
    </font>
    <font>
      <sz val="14"/>
      <name val="Arial"/>
      <family val="2"/>
    </font>
    <font>
      <i/>
      <sz val="11"/>
      <color theme="1"/>
      <name val="Calibri"/>
      <family val="2"/>
      <scheme val="minor"/>
    </font>
    <font>
      <i/>
      <sz val="12"/>
      <color theme="1"/>
      <name val="Arial"/>
      <family val="2"/>
    </font>
    <font>
      <i/>
      <sz val="12"/>
      <name val="Arial"/>
      <family val="2"/>
    </font>
    <font>
      <b/>
      <i/>
      <sz val="12"/>
      <color theme="1"/>
      <name val="Arial"/>
      <family val="2"/>
    </font>
    <font>
      <b/>
      <i/>
      <sz val="12"/>
      <name val="Arial"/>
      <family val="2"/>
    </font>
    <font>
      <u/>
      <sz val="11"/>
      <color theme="10"/>
      <name val="Calibri"/>
      <family val="2"/>
    </font>
    <font>
      <i/>
      <sz val="11"/>
      <name val="Calibri"/>
      <family val="2"/>
      <scheme val="minor"/>
    </font>
    <font>
      <u/>
      <sz val="12"/>
      <color theme="1"/>
      <name val="Arial"/>
      <family val="2"/>
    </font>
    <font>
      <b/>
      <sz val="16"/>
      <color theme="1"/>
      <name val="Arial"/>
      <family val="2"/>
    </font>
    <font>
      <sz val="16"/>
      <color theme="1"/>
      <name val="Calibri"/>
      <family val="2"/>
      <scheme val="minor"/>
    </font>
    <font>
      <b/>
      <sz val="16"/>
      <name val="Arial"/>
      <family val="2"/>
    </font>
    <font>
      <b/>
      <sz val="11"/>
      <color theme="0"/>
      <name val="Calibri"/>
      <family val="2"/>
      <scheme val="minor"/>
    </font>
    <font>
      <sz val="11"/>
      <color theme="0"/>
      <name val="Calibri"/>
      <family val="2"/>
      <scheme val="minor"/>
    </font>
    <font>
      <sz val="12"/>
      <color theme="0"/>
      <name val="Arial"/>
      <family val="2"/>
    </font>
    <font>
      <sz val="12"/>
      <color rgb="FFFF0000"/>
      <name val="Arial"/>
      <family val="2"/>
    </font>
    <font>
      <b/>
      <sz val="10"/>
      <color theme="1"/>
      <name val="Arial"/>
      <family val="2"/>
    </font>
    <font>
      <b/>
      <sz val="12"/>
      <color rgb="FFFF0000"/>
      <name val="Arial"/>
      <family val="2"/>
    </font>
    <font>
      <sz val="11"/>
      <color rgb="FFFF0000"/>
      <name val="Calibri"/>
      <family val="2"/>
      <scheme val="minor"/>
    </font>
    <font>
      <b/>
      <sz val="10"/>
      <color rgb="FFFF0000"/>
      <name val="Arial"/>
      <family val="2"/>
    </font>
    <font>
      <b/>
      <sz val="10"/>
      <name val="Arial"/>
      <family val="2"/>
    </font>
    <font>
      <b/>
      <i/>
      <sz val="10"/>
      <color theme="1"/>
      <name val="Arial"/>
      <family val="2"/>
    </font>
    <font>
      <b/>
      <sz val="11"/>
      <color rgb="FFFF0000"/>
      <name val="Calibri"/>
      <family val="2"/>
      <scheme val="minor"/>
    </font>
    <font>
      <b/>
      <sz val="16"/>
      <color theme="1"/>
      <name val="Calibri"/>
      <family val="2"/>
      <scheme val="minor"/>
    </font>
    <font>
      <u/>
      <sz val="12"/>
      <color theme="10"/>
      <name val="Arial"/>
      <family val="2"/>
    </font>
    <font>
      <b/>
      <sz val="11"/>
      <color rgb="FFFF0000"/>
      <name val="Arial"/>
      <family val="2"/>
    </font>
    <font>
      <u/>
      <sz val="12"/>
      <color theme="4"/>
      <name val="Arial"/>
      <family val="2"/>
    </font>
    <font>
      <strike/>
      <sz val="11"/>
      <color theme="1"/>
      <name val="Calibri"/>
      <family val="2"/>
      <scheme val="minor"/>
    </font>
    <font>
      <i/>
      <sz val="10"/>
      <color theme="1"/>
      <name val="Arial"/>
      <family val="2"/>
    </font>
    <font>
      <vertAlign val="superscript"/>
      <sz val="12"/>
      <color theme="1"/>
      <name val="Arial"/>
      <family val="2"/>
    </font>
    <font>
      <b/>
      <u/>
      <sz val="12"/>
      <name val="Arial"/>
      <family val="2"/>
    </font>
    <font>
      <sz val="12"/>
      <color theme="10"/>
      <name val="Arial"/>
      <family val="2"/>
    </font>
    <font>
      <vertAlign val="subscript"/>
      <sz val="12"/>
      <name val="Arial"/>
      <family val="2"/>
    </font>
    <font>
      <sz val="11.5"/>
      <name val="Arial"/>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cellStyleXfs>
  <cellXfs count="756">
    <xf numFmtId="0" fontId="0" fillId="0" borderId="0" xfId="0"/>
    <xf numFmtId="0" fontId="7" fillId="0" borderId="1" xfId="0" applyFont="1" applyFill="1" applyBorder="1" applyAlignment="1" applyProtection="1">
      <alignment horizontal="center" vertical="center" wrapText="1"/>
      <protection locked="0"/>
    </xf>
    <xf numFmtId="0" fontId="36" fillId="0" borderId="0" xfId="0" applyFont="1"/>
    <xf numFmtId="0" fontId="7" fillId="0" borderId="15"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4" fontId="7" fillId="2" borderId="15" xfId="0" applyNumberFormat="1" applyFont="1" applyFill="1" applyBorder="1" applyAlignment="1" applyProtection="1">
      <alignment horizontal="center" vertical="center"/>
      <protection locked="0"/>
    </xf>
    <xf numFmtId="4" fontId="7" fillId="0" borderId="15" xfId="0" applyNumberFormat="1" applyFont="1" applyFill="1" applyBorder="1" applyAlignment="1" applyProtection="1">
      <alignment horizontal="center" vertical="center" wrapText="1"/>
      <protection locked="0"/>
    </xf>
    <xf numFmtId="4" fontId="7" fillId="2" borderId="15" xfId="0" applyNumberFormat="1" applyFont="1" applyFill="1" applyBorder="1" applyAlignment="1" applyProtection="1">
      <alignment horizontal="center" vertical="center" wrapText="1"/>
      <protection locked="0"/>
    </xf>
    <xf numFmtId="4" fontId="7" fillId="2" borderId="1" xfId="0" applyNumberFormat="1" applyFont="1" applyFill="1" applyBorder="1" applyAlignment="1" applyProtection="1">
      <alignment horizontal="center" vertical="center"/>
      <protection locked="0"/>
    </xf>
    <xf numFmtId="4" fontId="7" fillId="2" borderId="1" xfId="0" applyNumberFormat="1" applyFont="1" applyFill="1" applyBorder="1" applyAlignment="1" applyProtection="1">
      <alignment horizontal="center" vertical="center" wrapText="1"/>
      <protection locked="0"/>
    </xf>
    <xf numFmtId="2" fontId="7" fillId="0" borderId="15" xfId="0" applyNumberFormat="1"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4" fontId="7" fillId="5" borderId="1" xfId="0" applyNumberFormat="1" applyFont="1" applyFill="1" applyBorder="1" applyAlignment="1" applyProtection="1">
      <alignment horizontal="center" vertical="center" wrapText="1"/>
    </xf>
    <xf numFmtId="4" fontId="7" fillId="5" borderId="15"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7" fillId="0" borderId="15" xfId="0" applyNumberFormat="1" applyFont="1" applyFill="1" applyBorder="1" applyAlignment="1" applyProtection="1">
      <alignment horizontal="center" vertical="center" wrapText="1"/>
      <protection locked="0"/>
    </xf>
    <xf numFmtId="49" fontId="7" fillId="0" borderId="14" xfId="0" applyNumberFormat="1" applyFont="1" applyFill="1" applyBorder="1" applyAlignment="1" applyProtection="1">
      <alignment horizontal="center" vertical="center" wrapText="1"/>
      <protection locked="0"/>
    </xf>
    <xf numFmtId="4" fontId="7" fillId="2" borderId="14" xfId="0" applyNumberFormat="1" applyFont="1" applyFill="1" applyBorder="1" applyAlignment="1" applyProtection="1">
      <alignment horizontal="center" vertical="center"/>
      <protection locked="0"/>
    </xf>
    <xf numFmtId="4" fontId="7" fillId="2" borderId="14" xfId="0" applyNumberFormat="1" applyFont="1" applyFill="1" applyBorder="1" applyAlignment="1" applyProtection="1">
      <alignment horizontal="center" vertical="center" wrapText="1"/>
      <protection locked="0"/>
    </xf>
    <xf numFmtId="4" fontId="7" fillId="5" borderId="14" xfId="0" applyNumberFormat="1" applyFont="1" applyFill="1" applyBorder="1" applyAlignment="1" applyProtection="1">
      <alignment horizontal="center" vertical="center" wrapText="1"/>
    </xf>
    <xf numFmtId="166" fontId="7" fillId="0" borderId="1" xfId="0" applyNumberFormat="1" applyFont="1" applyBorder="1" applyAlignment="1" applyProtection="1">
      <alignment horizontal="right" vertical="center" wrapText="1"/>
    </xf>
    <xf numFmtId="166" fontId="7" fillId="0" borderId="1" xfId="0" applyNumberFormat="1" applyFont="1" applyFill="1" applyBorder="1" applyAlignment="1" applyProtection="1">
      <alignment horizontal="right" vertical="center" wrapText="1"/>
    </xf>
    <xf numFmtId="4" fontId="7" fillId="0" borderId="1" xfId="0" applyNumberFormat="1" applyFont="1" applyFill="1" applyBorder="1" applyAlignment="1" applyProtection="1">
      <alignment horizontal="center" vertical="center" wrapText="1"/>
      <protection locked="0"/>
    </xf>
    <xf numFmtId="166" fontId="9" fillId="0" borderId="2" xfId="0" applyNumberFormat="1" applyFont="1" applyBorder="1" applyAlignment="1" applyProtection="1">
      <alignment horizontal="right" vertical="center" wrapText="1"/>
    </xf>
    <xf numFmtId="0" fontId="0" fillId="0" borderId="0" xfId="0"/>
    <xf numFmtId="0" fontId="0" fillId="0" borderId="0" xfId="0"/>
    <xf numFmtId="0" fontId="17" fillId="0" borderId="0" xfId="1" applyFont="1" applyFill="1" applyBorder="1" applyAlignment="1" applyProtection="1">
      <alignment horizontal="left" vertical="top" wrapText="1"/>
    </xf>
    <xf numFmtId="0" fontId="17" fillId="0" borderId="0" xfId="1" applyFont="1" applyAlignment="1" applyProtection="1">
      <alignment vertical="top" wrapText="1"/>
    </xf>
    <xf numFmtId="0" fontId="17" fillId="0" borderId="0" xfId="1" applyFont="1" applyFill="1" applyBorder="1" applyAlignment="1" applyProtection="1">
      <alignment horizontal="left" vertical="center" wrapText="1"/>
    </xf>
    <xf numFmtId="0" fontId="0" fillId="0" borderId="0" xfId="0" applyProtection="1"/>
    <xf numFmtId="0" fontId="3" fillId="7" borderId="13" xfId="0" applyFont="1" applyFill="1" applyBorder="1" applyProtection="1"/>
    <xf numFmtId="0" fontId="3" fillId="7" borderId="0" xfId="0" applyFont="1" applyFill="1" applyBorder="1" applyProtection="1"/>
    <xf numFmtId="0" fontId="3" fillId="7" borderId="0" xfId="0" applyFont="1" applyFill="1" applyBorder="1" applyAlignment="1" applyProtection="1">
      <alignment horizontal="center"/>
    </xf>
    <xf numFmtId="0" fontId="3" fillId="7" borderId="12" xfId="0" applyFont="1" applyFill="1" applyBorder="1" applyProtection="1"/>
    <xf numFmtId="0" fontId="1" fillId="7" borderId="13" xfId="0" applyFont="1" applyFill="1" applyBorder="1" applyAlignment="1" applyProtection="1">
      <alignment horizontal="center" vertical="center" wrapText="1"/>
    </xf>
    <xf numFmtId="0" fontId="1" fillId="7" borderId="0" xfId="0" applyFont="1" applyFill="1" applyBorder="1" applyAlignment="1" applyProtection="1">
      <alignment horizontal="center" vertical="center"/>
    </xf>
    <xf numFmtId="0" fontId="1" fillId="7" borderId="12" xfId="0" applyFont="1" applyFill="1" applyBorder="1" applyAlignment="1" applyProtection="1">
      <alignment horizontal="center" vertical="center"/>
    </xf>
    <xf numFmtId="0" fontId="11" fillId="0" borderId="0" xfId="0" applyFont="1" applyAlignment="1" applyProtection="1">
      <alignment horizontal="center" vertical="center" wrapText="1"/>
    </xf>
    <xf numFmtId="0" fontId="12" fillId="0" borderId="0" xfId="0" applyFont="1" applyAlignment="1" applyProtection="1">
      <alignment horizontal="center" vertical="center"/>
    </xf>
    <xf numFmtId="0" fontId="17" fillId="0" borderId="0" xfId="0" applyFont="1" applyBorder="1" applyAlignment="1" applyProtection="1">
      <alignment horizontal="center" vertical="center" wrapText="1"/>
    </xf>
    <xf numFmtId="0" fontId="0" fillId="0" borderId="0" xfId="0" applyFill="1" applyAlignment="1" applyProtection="1">
      <alignment horizontal="right" vertical="center" wrapText="1"/>
    </xf>
    <xf numFmtId="0" fontId="0" fillId="0" borderId="0" xfId="0" applyFill="1" applyBorder="1" applyAlignment="1" applyProtection="1">
      <alignment horizontal="left" vertical="center" wrapText="1"/>
    </xf>
    <xf numFmtId="0" fontId="0" fillId="0" borderId="0" xfId="0" applyFill="1" applyAlignment="1" applyProtection="1">
      <alignment horizontal="left" vertical="center" wrapText="1"/>
    </xf>
    <xf numFmtId="0" fontId="0" fillId="0" borderId="0" xfId="0" applyFill="1" applyBorder="1" applyAlignment="1" applyProtection="1">
      <alignment horizontal="center" vertical="center" wrapText="1"/>
    </xf>
    <xf numFmtId="0" fontId="0" fillId="0" borderId="0" xfId="0" applyFill="1" applyAlignment="1" applyProtection="1">
      <alignment horizontal="center" wrapText="1"/>
    </xf>
    <xf numFmtId="0" fontId="7" fillId="0" borderId="0" xfId="0" applyFont="1" applyBorder="1" applyAlignment="1" applyProtection="1">
      <alignment horizontal="center" wrapText="1"/>
    </xf>
    <xf numFmtId="0" fontId="7" fillId="0" borderId="0" xfId="0" applyFont="1" applyFill="1" applyBorder="1" applyAlignment="1" applyProtection="1">
      <alignment horizontal="center" wrapText="1"/>
    </xf>
    <xf numFmtId="0" fontId="7" fillId="0" borderId="0" xfId="0" applyFont="1" applyFill="1" applyBorder="1" applyAlignment="1" applyProtection="1">
      <alignment wrapText="1"/>
    </xf>
    <xf numFmtId="0" fontId="7" fillId="0" borderId="0" xfId="0" applyFont="1" applyBorder="1" applyAlignment="1" applyProtection="1"/>
    <xf numFmtId="0" fontId="0" fillId="0" borderId="0" xfId="0" applyBorder="1" applyAlignment="1" applyProtection="1">
      <alignment horizontal="center" wrapText="1"/>
    </xf>
    <xf numFmtId="0" fontId="0" fillId="0" borderId="0" xfId="0" applyBorder="1" applyAlignment="1" applyProtection="1">
      <alignment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wrapText="1"/>
    </xf>
    <xf numFmtId="0" fontId="7" fillId="0" borderId="0" xfId="0" applyFont="1" applyFill="1" applyBorder="1" applyAlignment="1" applyProtection="1">
      <alignment horizontal="righ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center" vertical="top"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top" wrapText="1"/>
    </xf>
    <xf numFmtId="0" fontId="3" fillId="0" borderId="0" xfId="0" applyFont="1" applyFill="1" applyBorder="1" applyAlignment="1" applyProtection="1">
      <alignment horizontal="center" vertical="top" wrapText="1"/>
    </xf>
    <xf numFmtId="0" fontId="4"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13" fillId="2" borderId="0" xfId="0" applyFont="1" applyFill="1" applyBorder="1" applyAlignment="1" applyProtection="1">
      <alignment vertical="top" wrapText="1"/>
    </xf>
    <xf numFmtId="0" fontId="8" fillId="2" borderId="0" xfId="0" applyFont="1" applyFill="1" applyBorder="1" applyAlignment="1" applyProtection="1">
      <alignment vertical="top" wrapText="1"/>
    </xf>
    <xf numFmtId="0" fontId="8" fillId="2" borderId="0" xfId="0" applyFont="1" applyFill="1" applyBorder="1" applyAlignment="1" applyProtection="1">
      <alignment horizontal="center" vertical="top" wrapText="1"/>
    </xf>
    <xf numFmtId="0" fontId="0" fillId="2" borderId="0" xfId="0" applyFill="1" applyProtection="1"/>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17" fillId="0" borderId="6" xfId="0" applyFont="1" applyFill="1" applyBorder="1" applyAlignment="1" applyProtection="1">
      <alignment horizontal="left" vertical="top" wrapText="1"/>
    </xf>
    <xf numFmtId="0" fontId="17" fillId="0" borderId="6" xfId="0" applyFont="1" applyFill="1" applyBorder="1" applyAlignment="1" applyProtection="1">
      <alignment horizontal="center" vertical="top" wrapText="1"/>
    </xf>
    <xf numFmtId="0" fontId="7"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36" fillId="0" borderId="0" xfId="0" applyFont="1" applyProtection="1"/>
    <xf numFmtId="0" fontId="7" fillId="0" borderId="1" xfId="0" applyFont="1" applyFill="1" applyBorder="1" applyAlignment="1" applyProtection="1">
      <alignment horizontal="center" vertical="center" wrapText="1"/>
    </xf>
    <xf numFmtId="0" fontId="0" fillId="0" borderId="0" xfId="0" applyBorder="1" applyAlignment="1" applyProtection="1">
      <alignment horizontal="center"/>
    </xf>
    <xf numFmtId="0" fontId="7" fillId="0" borderId="0" xfId="0" applyNumberFormat="1" applyFont="1" applyBorder="1" applyAlignment="1" applyProtection="1">
      <alignment horizontal="center"/>
    </xf>
    <xf numFmtId="0" fontId="0" fillId="0" borderId="0" xfId="0" applyBorder="1" applyProtection="1"/>
    <xf numFmtId="0" fontId="0" fillId="0" borderId="0" xfId="0" applyBorder="1" applyAlignment="1" applyProtection="1"/>
    <xf numFmtId="0" fontId="11" fillId="2" borderId="0" xfId="0" applyFont="1" applyFill="1" applyBorder="1" applyAlignment="1" applyProtection="1">
      <alignment horizontal="left" vertical="center" wrapText="1"/>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9" fillId="2" borderId="0" xfId="0" applyFont="1" applyFill="1" applyBorder="1" applyAlignment="1" applyProtection="1">
      <alignment horizontal="left" vertical="center" wrapText="1"/>
    </xf>
    <xf numFmtId="0" fontId="4" fillId="2" borderId="0" xfId="0" applyFont="1" applyFill="1" applyAlignment="1" applyProtection="1">
      <alignment vertical="center"/>
    </xf>
    <xf numFmtId="0" fontId="7" fillId="0" borderId="0" xfId="0" applyFont="1" applyBorder="1" applyAlignment="1" applyProtection="1">
      <alignment wrapText="1"/>
    </xf>
    <xf numFmtId="0" fontId="7" fillId="2" borderId="0" xfId="0" applyFont="1" applyFill="1" applyBorder="1" applyAlignment="1" applyProtection="1">
      <alignment horizontal="left" vertical="center" wrapText="1"/>
    </xf>
    <xf numFmtId="0" fontId="0" fillId="2" borderId="0" xfId="0" applyFill="1" applyAlignment="1" applyProtection="1">
      <alignment wrapText="1"/>
    </xf>
    <xf numFmtId="0" fontId="0" fillId="2" borderId="0" xfId="0" applyFill="1" applyAlignment="1" applyProtection="1">
      <alignment horizontal="center" wrapText="1"/>
    </xf>
    <xf numFmtId="0" fontId="0" fillId="0" borderId="0" xfId="0" applyAlignment="1" applyProtection="1">
      <alignment wrapText="1"/>
    </xf>
    <xf numFmtId="0" fontId="0" fillId="0" borderId="0" xfId="0" applyAlignment="1" applyProtection="1">
      <alignment horizontal="center" wrapText="1"/>
    </xf>
    <xf numFmtId="0" fontId="0" fillId="0" borderId="0" xfId="0" applyFont="1" applyProtection="1"/>
    <xf numFmtId="0" fontId="33" fillId="0" borderId="5" xfId="0" applyFont="1" applyFill="1" applyBorder="1" applyAlignment="1" applyProtection="1">
      <alignment horizontal="right" vertical="top" wrapText="1"/>
    </xf>
    <xf numFmtId="0" fontId="33" fillId="0" borderId="0" xfId="0" applyFont="1" applyFill="1" applyBorder="1" applyAlignment="1" applyProtection="1">
      <alignment horizontal="right" vertical="top" wrapText="1"/>
    </xf>
    <xf numFmtId="0" fontId="36" fillId="0" borderId="0" xfId="0" applyFont="1" applyFill="1" applyBorder="1" applyAlignment="1" applyProtection="1">
      <alignment horizontal="right" vertical="top" wrapText="1"/>
    </xf>
    <xf numFmtId="0" fontId="0" fillId="0" borderId="0" xfId="0" applyFont="1" applyFill="1" applyBorder="1" applyProtection="1"/>
    <xf numFmtId="0" fontId="0" fillId="0" borderId="0" xfId="0" applyFont="1" applyFill="1" applyBorder="1" applyAlignment="1" applyProtection="1">
      <alignment wrapText="1"/>
    </xf>
    <xf numFmtId="0" fontId="0" fillId="0" borderId="12" xfId="0" applyFont="1" applyFill="1" applyBorder="1" applyAlignment="1" applyProtection="1">
      <alignment wrapText="1"/>
    </xf>
    <xf numFmtId="0" fontId="36" fillId="0" borderId="0" xfId="0" applyFont="1" applyFill="1" applyBorder="1" applyProtection="1"/>
    <xf numFmtId="0" fontId="32" fillId="0" borderId="0" xfId="0" applyFont="1" applyFill="1" applyBorder="1" applyAlignment="1" applyProtection="1">
      <alignment wrapText="1"/>
    </xf>
    <xf numFmtId="0" fontId="31" fillId="0" borderId="0" xfId="0" applyFont="1" applyFill="1" applyBorder="1" applyAlignment="1" applyProtection="1">
      <alignment wrapText="1"/>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7" fillId="2" borderId="0" xfId="0" applyFont="1" applyFill="1" applyBorder="1" applyAlignment="1" applyProtection="1">
      <alignment wrapText="1"/>
    </xf>
    <xf numFmtId="0" fontId="7" fillId="2" borderId="0" xfId="0" applyFont="1" applyFill="1" applyBorder="1" applyAlignment="1" applyProtection="1">
      <alignment horizontal="center" wrapText="1"/>
    </xf>
    <xf numFmtId="0" fontId="9" fillId="2" borderId="0" xfId="0" applyFont="1" applyFill="1" applyBorder="1" applyAlignment="1" applyProtection="1">
      <alignment horizontal="left" vertical="top"/>
    </xf>
    <xf numFmtId="0" fontId="9" fillId="2" borderId="0" xfId="0" applyFont="1" applyFill="1" applyAlignment="1" applyProtection="1">
      <alignment horizontal="left" vertical="top"/>
    </xf>
    <xf numFmtId="0" fontId="9" fillId="2" borderId="0" xfId="0" applyFont="1" applyFill="1" applyAlignment="1" applyProtection="1">
      <alignment horizontal="center" vertical="top"/>
    </xf>
    <xf numFmtId="0" fontId="9" fillId="0"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horizontal="center" vertical="top" wrapText="1"/>
    </xf>
    <xf numFmtId="0" fontId="7" fillId="2" borderId="0" xfId="0" applyFont="1" applyFill="1" applyBorder="1" applyAlignment="1" applyProtection="1">
      <alignment horizontal="left" vertical="top"/>
    </xf>
    <xf numFmtId="0" fontId="7" fillId="2" borderId="0" xfId="0" applyFont="1" applyFill="1" applyAlignment="1" applyProtection="1">
      <alignment horizontal="left" vertical="top"/>
    </xf>
    <xf numFmtId="0" fontId="7" fillId="2" borderId="0" xfId="0" applyFont="1" applyFill="1" applyAlignment="1" applyProtection="1">
      <alignment horizontal="center" vertical="top"/>
    </xf>
    <xf numFmtId="0" fontId="0" fillId="0" borderId="0" xfId="0" applyFont="1" applyAlignment="1" applyProtection="1">
      <alignment vertical="top" wrapText="1"/>
    </xf>
    <xf numFmtId="0" fontId="43" fillId="0" borderId="0" xfId="0" applyFont="1" applyBorder="1" applyAlignment="1" applyProtection="1">
      <alignment vertical="center" wrapText="1"/>
    </xf>
    <xf numFmtId="0" fontId="8" fillId="0" borderId="0" xfId="0" applyFont="1" applyAlignment="1" applyProtection="1">
      <alignment horizontal="center" vertical="center"/>
    </xf>
    <xf numFmtId="0" fontId="43" fillId="0" borderId="13" xfId="0" applyFont="1" applyBorder="1" applyAlignment="1" applyProtection="1">
      <alignment vertical="center" wrapText="1"/>
    </xf>
    <xf numFmtId="0" fontId="0" fillId="0" borderId="1" xfId="0" applyBorder="1" applyAlignment="1" applyProtection="1">
      <alignment horizontal="center" vertical="center"/>
    </xf>
    <xf numFmtId="0" fontId="0" fillId="0" borderId="0" xfId="0" applyAlignment="1" applyProtection="1">
      <alignment horizontal="center"/>
    </xf>
    <xf numFmtId="0" fontId="43" fillId="0" borderId="0" xfId="0" applyFont="1" applyFill="1" applyBorder="1" applyAlignment="1" applyProtection="1">
      <alignment vertical="center" wrapText="1"/>
    </xf>
    <xf numFmtId="0" fontId="0" fillId="0" borderId="0" xfId="0" applyFill="1" applyProtection="1"/>
    <xf numFmtId="0" fontId="7" fillId="0" borderId="8" xfId="0" applyFont="1" applyFill="1" applyBorder="1" applyAlignment="1" applyProtection="1">
      <alignment horizontal="left" vertical="top" wrapText="1"/>
    </xf>
    <xf numFmtId="0" fontId="7" fillId="0" borderId="5" xfId="0" applyFont="1" applyBorder="1" applyAlignment="1" applyProtection="1">
      <alignment vertical="top" wrapText="1"/>
    </xf>
    <xf numFmtId="0" fontId="0" fillId="0" borderId="13" xfId="0" applyFont="1" applyBorder="1" applyProtection="1"/>
    <xf numFmtId="0" fontId="7" fillId="0" borderId="0" xfId="0" applyFont="1" applyBorder="1" applyAlignment="1" applyProtection="1">
      <alignment horizontal="center" vertical="top" wrapText="1"/>
    </xf>
    <xf numFmtId="0" fontId="7" fillId="0" borderId="1" xfId="0" applyFont="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7" fillId="0" borderId="1" xfId="0" applyFont="1" applyFill="1" applyBorder="1" applyAlignment="1" applyProtection="1">
      <alignment horizontal="right" vertical="center" wrapText="1"/>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vertical="top" wrapText="1"/>
    </xf>
    <xf numFmtId="0" fontId="7" fillId="0" borderId="12" xfId="0" applyFont="1" applyBorder="1" applyAlignment="1" applyProtection="1">
      <alignment vertical="top" wrapText="1"/>
    </xf>
    <xf numFmtId="0" fontId="0" fillId="2" borderId="0" xfId="0" applyFill="1" applyAlignment="1" applyProtection="1">
      <alignment vertical="top"/>
    </xf>
    <xf numFmtId="0" fontId="0" fillId="2" borderId="0" xfId="0" applyFill="1" applyAlignment="1" applyProtection="1">
      <alignment vertical="center"/>
    </xf>
    <xf numFmtId="0" fontId="0" fillId="0" borderId="0" xfId="0" applyAlignment="1" applyProtection="1">
      <alignment vertical="center"/>
    </xf>
    <xf numFmtId="0" fontId="0" fillId="9" borderId="8" xfId="0" applyFill="1" applyBorder="1" applyAlignment="1" applyProtection="1">
      <alignment vertical="center"/>
    </xf>
    <xf numFmtId="0" fontId="0" fillId="9" borderId="22" xfId="0" applyFill="1" applyBorder="1" applyAlignment="1" applyProtection="1">
      <alignment vertical="center"/>
    </xf>
    <xf numFmtId="0" fontId="0" fillId="5" borderId="16" xfId="0" applyFill="1" applyBorder="1" applyAlignment="1" applyProtection="1">
      <alignment vertical="center"/>
    </xf>
    <xf numFmtId="0" fontId="0" fillId="9" borderId="13" xfId="0" applyFill="1" applyBorder="1" applyAlignment="1" applyProtection="1">
      <alignment vertical="center"/>
    </xf>
    <xf numFmtId="0" fontId="0" fillId="9" borderId="0" xfId="0" applyFill="1" applyAlignment="1" applyProtection="1">
      <alignment vertical="center"/>
    </xf>
    <xf numFmtId="0" fontId="0" fillId="5" borderId="17" xfId="0" applyFill="1" applyBorder="1" applyAlignment="1" applyProtection="1">
      <alignment vertical="center"/>
    </xf>
    <xf numFmtId="0" fontId="5" fillId="5" borderId="1" xfId="0" applyFont="1" applyFill="1" applyBorder="1" applyAlignment="1" applyProtection="1">
      <alignment vertical="center"/>
    </xf>
    <xf numFmtId="0" fontId="3" fillId="0" borderId="0" xfId="0" applyFont="1" applyAlignment="1" applyProtection="1">
      <alignment vertical="center"/>
    </xf>
    <xf numFmtId="0" fontId="5" fillId="5" borderId="3" xfId="0" applyFont="1" applyFill="1" applyBorder="1" applyAlignment="1" applyProtection="1">
      <alignment vertical="center"/>
    </xf>
    <xf numFmtId="0" fontId="0" fillId="0" borderId="0" xfId="0" applyBorder="1" applyAlignment="1" applyProtection="1">
      <alignment vertical="center"/>
    </xf>
    <xf numFmtId="0" fontId="34"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0" fillId="5" borderId="17" xfId="0" applyFill="1" applyBorder="1" applyProtection="1"/>
    <xf numFmtId="0" fontId="13" fillId="0" borderId="2"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164" fontId="7" fillId="0" borderId="4" xfId="0" applyNumberFormat="1" applyFont="1" applyFill="1" applyBorder="1" applyAlignment="1" applyProtection="1">
      <alignment horizontal="center" vertical="center" wrapText="1"/>
    </xf>
    <xf numFmtId="165" fontId="7" fillId="2" borderId="4" xfId="0" applyNumberFormat="1" applyFont="1" applyFill="1" applyBorder="1" applyAlignment="1" applyProtection="1">
      <alignment horizontal="center" vertical="center"/>
    </xf>
    <xf numFmtId="165" fontId="7" fillId="2" borderId="4" xfId="0" applyNumberFormat="1" applyFont="1" applyFill="1" applyBorder="1" applyAlignment="1" applyProtection="1">
      <alignment horizontal="center" vertical="center" wrapText="1"/>
    </xf>
    <xf numFmtId="164" fontId="7" fillId="2" borderId="4"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xf>
    <xf numFmtId="0" fontId="38" fillId="5" borderId="1" xfId="0" applyFont="1" applyFill="1" applyBorder="1" applyAlignment="1" applyProtection="1">
      <alignment horizontal="center" vertical="center" wrapText="1"/>
    </xf>
    <xf numFmtId="0" fontId="7" fillId="5" borderId="0" xfId="0" applyFont="1" applyFill="1" applyBorder="1" applyAlignment="1" applyProtection="1">
      <alignment vertical="center"/>
    </xf>
    <xf numFmtId="0" fontId="9" fillId="5" borderId="1" xfId="0" applyFont="1" applyFill="1" applyBorder="1" applyAlignment="1" applyProtection="1">
      <alignment horizontal="left" vertical="center" wrapText="1"/>
    </xf>
    <xf numFmtId="0" fontId="34"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7" fillId="5" borderId="3" xfId="0" applyFont="1" applyFill="1" applyBorder="1" applyAlignment="1" applyProtection="1">
      <alignment vertical="center"/>
    </xf>
    <xf numFmtId="0" fontId="7" fillId="0" borderId="0"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7" fillId="0" borderId="5" xfId="0" applyFont="1" applyBorder="1" applyAlignment="1" applyProtection="1">
      <alignment vertical="center"/>
    </xf>
    <xf numFmtId="0" fontId="7" fillId="0" borderId="13" xfId="0" applyFont="1" applyBorder="1" applyAlignment="1" applyProtection="1">
      <alignment vertical="center"/>
    </xf>
    <xf numFmtId="0" fontId="7" fillId="0" borderId="12" xfId="0" applyFont="1" applyBorder="1" applyAlignment="1" applyProtection="1">
      <alignment vertical="center"/>
    </xf>
    <xf numFmtId="164" fontId="7" fillId="0"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xf>
    <xf numFmtId="165" fontId="7" fillId="2" borderId="0" xfId="0" applyNumberFormat="1" applyFont="1" applyFill="1" applyBorder="1" applyAlignment="1" applyProtection="1">
      <alignment horizontal="center" vertical="center" wrapText="1"/>
    </xf>
    <xf numFmtId="164" fontId="7" fillId="2" borderId="0" xfId="0" applyNumberFormat="1" applyFont="1" applyFill="1" applyBorder="1" applyAlignment="1" applyProtection="1">
      <alignment horizontal="center" vertical="center" wrapText="1"/>
    </xf>
    <xf numFmtId="0" fontId="7" fillId="0" borderId="10" xfId="0" applyFont="1" applyBorder="1" applyAlignment="1" applyProtection="1">
      <alignment vertical="center"/>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2" borderId="2" xfId="0" applyFont="1" applyFill="1" applyBorder="1" applyAlignment="1" applyProtection="1">
      <alignment horizontal="left" vertical="center"/>
    </xf>
    <xf numFmtId="0" fontId="0" fillId="9" borderId="0" xfId="0" applyFill="1" applyBorder="1" applyAlignment="1" applyProtection="1">
      <alignment vertical="center"/>
    </xf>
    <xf numFmtId="0" fontId="7" fillId="2" borderId="24" xfId="0" applyFont="1" applyFill="1" applyBorder="1" applyAlignment="1" applyProtection="1">
      <alignment horizontal="left" vertical="center"/>
    </xf>
    <xf numFmtId="0" fontId="7" fillId="0" borderId="19" xfId="0" applyFont="1" applyBorder="1" applyAlignment="1" applyProtection="1">
      <alignment vertical="center"/>
    </xf>
    <xf numFmtId="0" fontId="9" fillId="0" borderId="6"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xf>
    <xf numFmtId="0" fontId="0" fillId="5" borderId="20" xfId="0" applyFill="1" applyBorder="1" applyProtection="1"/>
    <xf numFmtId="0" fontId="0" fillId="9" borderId="10" xfId="0" applyFill="1" applyBorder="1" applyAlignment="1" applyProtection="1">
      <alignment vertical="center"/>
    </xf>
    <xf numFmtId="0" fontId="0" fillId="9" borderId="6" xfId="0" applyFill="1" applyBorder="1" applyAlignment="1" applyProtection="1">
      <alignment vertical="center"/>
    </xf>
    <xf numFmtId="0" fontId="0" fillId="5" borderId="23" xfId="0" applyFill="1" applyBorder="1" applyAlignment="1" applyProtection="1">
      <alignment vertical="center"/>
    </xf>
    <xf numFmtId="0" fontId="0" fillId="5" borderId="18" xfId="0" applyFill="1" applyBorder="1" applyProtection="1"/>
    <xf numFmtId="4" fontId="9" fillId="5" borderId="1" xfId="0" applyNumberFormat="1"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164" fontId="7" fillId="0" borderId="6" xfId="0" applyNumberFormat="1" applyFont="1" applyFill="1" applyBorder="1" applyAlignment="1" applyProtection="1">
      <alignment horizontal="center" vertical="center" wrapText="1"/>
    </xf>
    <xf numFmtId="165" fontId="7" fillId="2" borderId="6" xfId="0" applyNumberFormat="1" applyFont="1" applyFill="1" applyBorder="1" applyAlignment="1" applyProtection="1">
      <alignment horizontal="center" vertical="center"/>
    </xf>
    <xf numFmtId="165" fontId="7" fillId="2" borderId="6" xfId="0" applyNumberFormat="1" applyFont="1" applyFill="1" applyBorder="1" applyAlignment="1" applyProtection="1">
      <alignment horizontal="center" vertical="center" wrapText="1"/>
    </xf>
    <xf numFmtId="164" fontId="7" fillId="2" borderId="6"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65"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wrapText="1"/>
    </xf>
    <xf numFmtId="0" fontId="36" fillId="0" borderId="0" xfId="0" applyFont="1" applyAlignment="1" applyProtection="1">
      <alignment wrapText="1"/>
    </xf>
    <xf numFmtId="0" fontId="7" fillId="0" borderId="0" xfId="0" applyFont="1" applyFill="1" applyBorder="1" applyAlignment="1" applyProtection="1">
      <alignment vertical="top" wrapText="1"/>
    </xf>
    <xf numFmtId="0" fontId="9" fillId="0" borderId="1" xfId="0" applyFont="1" applyBorder="1" applyAlignment="1" applyProtection="1">
      <alignment horizontal="center" vertical="top" wrapText="1"/>
    </xf>
    <xf numFmtId="0" fontId="9" fillId="0" borderId="0" xfId="0" applyFont="1" applyBorder="1" applyAlignment="1" applyProtection="1">
      <alignment horizontal="center" vertical="top" wrapText="1"/>
    </xf>
    <xf numFmtId="0" fontId="9" fillId="0" borderId="1" xfId="0" applyFont="1" applyFill="1" applyBorder="1" applyAlignment="1" applyProtection="1">
      <alignment horizontal="center" vertical="top" wrapText="1"/>
    </xf>
    <xf numFmtId="0" fontId="13" fillId="0" borderId="1" xfId="0" applyFont="1" applyBorder="1" applyAlignment="1" applyProtection="1">
      <alignment horizontal="center" vertical="top" wrapText="1"/>
    </xf>
    <xf numFmtId="0" fontId="13" fillId="5" borderId="1" xfId="0" applyFont="1" applyFill="1" applyBorder="1" applyAlignment="1" applyProtection="1">
      <alignment horizontal="center" vertical="top" wrapText="1"/>
    </xf>
    <xf numFmtId="0" fontId="9" fillId="5" borderId="1"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wrapText="1"/>
    </xf>
    <xf numFmtId="0" fontId="7" fillId="0" borderId="0" xfId="0" applyFont="1" applyFill="1" applyBorder="1" applyAlignment="1" applyProtection="1">
      <alignment vertical="center" wrapText="1"/>
    </xf>
    <xf numFmtId="0" fontId="0" fillId="0" borderId="0" xfId="0" applyFont="1" applyAlignment="1" applyProtection="1">
      <alignment wrapText="1"/>
    </xf>
    <xf numFmtId="0" fontId="0" fillId="9" borderId="5" xfId="0" applyFill="1" applyBorder="1" applyProtection="1"/>
    <xf numFmtId="0" fontId="37" fillId="5" borderId="21" xfId="0" applyFont="1" applyFill="1" applyBorder="1" applyAlignment="1" applyProtection="1">
      <alignment horizontal="center" vertical="center" wrapText="1"/>
    </xf>
    <xf numFmtId="0" fontId="0" fillId="9" borderId="0" xfId="0" applyFill="1" applyProtection="1"/>
    <xf numFmtId="0" fontId="0" fillId="5" borderId="19" xfId="0" applyFill="1" applyBorder="1" applyProtection="1"/>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2" borderId="0" xfId="0" applyFont="1" applyFill="1" applyBorder="1" applyAlignment="1" applyProtection="1">
      <alignment horizontal="right" vertical="center" wrapText="1"/>
    </xf>
    <xf numFmtId="0" fontId="7"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0" fillId="0" borderId="0" xfId="0" applyAlignment="1" applyProtection="1">
      <alignment horizontal="center" vertical="center"/>
    </xf>
    <xf numFmtId="0" fontId="8" fillId="5" borderId="1" xfId="0" applyFont="1" applyFill="1" applyBorder="1" applyAlignment="1" applyProtection="1">
      <alignment horizontal="center" vertical="center"/>
    </xf>
    <xf numFmtId="166" fontId="0" fillId="0" borderId="1"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8" fillId="5" borderId="11" xfId="0" applyFont="1" applyFill="1" applyBorder="1" applyAlignment="1" applyProtection="1">
      <alignment horizontal="center" vertical="center"/>
    </xf>
    <xf numFmtId="4" fontId="9" fillId="5" borderId="1"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66" fontId="8" fillId="5" borderId="1" xfId="0" applyNumberFormat="1" applyFont="1" applyFill="1" applyBorder="1" applyAlignment="1" applyProtection="1">
      <alignment horizontal="center" vertical="center"/>
    </xf>
    <xf numFmtId="166" fontId="7" fillId="2" borderId="0" xfId="0" applyNumberFormat="1" applyFont="1" applyFill="1" applyBorder="1" applyAlignment="1" applyProtection="1">
      <alignment vertical="center"/>
    </xf>
    <xf numFmtId="0" fontId="3" fillId="0" borderId="0" xfId="0" applyFont="1" applyFill="1" applyBorder="1" applyAlignment="1" applyProtection="1">
      <alignment horizontal="right" vertical="center" wrapText="1"/>
    </xf>
    <xf numFmtId="0" fontId="0" fillId="0" borderId="0" xfId="0" applyBorder="1" applyAlignment="1" applyProtection="1">
      <alignment horizontal="right" vertical="center"/>
    </xf>
    <xf numFmtId="0" fontId="0" fillId="0" borderId="0" xfId="0" applyBorder="1" applyAlignment="1" applyProtection="1">
      <alignment horizontal="left"/>
    </xf>
    <xf numFmtId="0" fontId="0" fillId="0" borderId="0" xfId="0" applyBorder="1" applyAlignment="1" applyProtection="1">
      <alignment horizontal="right"/>
    </xf>
    <xf numFmtId="166" fontId="7" fillId="0" borderId="0" xfId="0" applyNumberFormat="1" applyFont="1" applyBorder="1" applyAlignment="1" applyProtection="1">
      <alignment horizontal="center" vertical="center" wrapText="1"/>
    </xf>
    <xf numFmtId="166" fontId="0" fillId="0" borderId="0" xfId="0" applyNumberFormat="1" applyFont="1" applyBorder="1" applyAlignment="1" applyProtection="1">
      <alignment horizontal="center" vertical="center" wrapText="1"/>
    </xf>
    <xf numFmtId="0" fontId="0" fillId="0" borderId="0" xfId="0" applyFill="1" applyAlignment="1" applyProtection="1">
      <alignment vertical="center"/>
    </xf>
    <xf numFmtId="0" fontId="0" fillId="0" borderId="0" xfId="0" applyBorder="1" applyAlignment="1" applyProtection="1">
      <alignment horizontal="left" vertical="center" wrapText="1"/>
    </xf>
    <xf numFmtId="0" fontId="0" fillId="0" borderId="0" xfId="0" applyAlignment="1" applyProtection="1">
      <alignment horizontal="center" vertical="center" wrapText="1"/>
    </xf>
    <xf numFmtId="0" fontId="0" fillId="0" borderId="0" xfId="0" applyAlignment="1" applyProtection="1">
      <alignment horizontal="left" vertical="center" wrapText="1"/>
    </xf>
    <xf numFmtId="0" fontId="7" fillId="0" borderId="13" xfId="0" applyFont="1" applyBorder="1" applyAlignment="1" applyProtection="1">
      <alignment horizontal="left" vertical="center" wrapText="1"/>
    </xf>
    <xf numFmtId="2" fontId="0" fillId="0" borderId="1" xfId="0" applyNumberFormat="1" applyBorder="1" applyAlignment="1" applyProtection="1">
      <alignment horizontal="center" vertical="center"/>
    </xf>
    <xf numFmtId="0" fontId="7"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1" fontId="7" fillId="0" borderId="0" xfId="0" applyNumberFormat="1" applyFont="1" applyBorder="1" applyAlignment="1" applyProtection="1">
      <alignment horizontal="left" vertical="center" wrapText="1"/>
    </xf>
    <xf numFmtId="165" fontId="9"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left" vertical="top"/>
    </xf>
    <xf numFmtId="0" fontId="8" fillId="0" borderId="0" xfId="0" applyFont="1" applyBorder="1" applyAlignment="1" applyProtection="1">
      <alignment vertical="center" wrapText="1"/>
    </xf>
    <xf numFmtId="0" fontId="8" fillId="0" borderId="0" xfId="0" applyFont="1" applyBorder="1" applyAlignment="1" applyProtection="1">
      <alignment vertical="top" wrapText="1"/>
    </xf>
    <xf numFmtId="0" fontId="7" fillId="0" borderId="0" xfId="0" applyFont="1" applyAlignment="1" applyProtection="1">
      <alignment horizontal="left" vertical="center" wrapText="1"/>
    </xf>
    <xf numFmtId="0" fontId="7" fillId="0" borderId="13" xfId="0" applyFont="1" applyBorder="1" applyAlignment="1" applyProtection="1">
      <alignment vertical="center" wrapText="1"/>
    </xf>
    <xf numFmtId="0" fontId="7" fillId="0" borderId="0" xfId="0" applyFont="1" applyAlignment="1" applyProtection="1">
      <alignment vertical="center" wrapText="1"/>
    </xf>
    <xf numFmtId="0" fontId="9" fillId="0" borderId="0" xfId="0" applyFont="1" applyFill="1" applyBorder="1" applyAlignment="1" applyProtection="1">
      <alignment vertical="top" wrapText="1"/>
    </xf>
    <xf numFmtId="0" fontId="7" fillId="0" borderId="14"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8" fillId="0" borderId="0" xfId="0" applyFont="1" applyAlignment="1" applyProtection="1">
      <alignment vertical="top" wrapText="1"/>
    </xf>
    <xf numFmtId="0" fontId="30" fillId="0" borderId="0" xfId="0" applyFont="1" applyBorder="1" applyAlignment="1" applyProtection="1">
      <alignment vertical="top" wrapText="1"/>
    </xf>
    <xf numFmtId="0" fontId="40" fillId="0" borderId="0" xfId="0" applyFont="1" applyBorder="1" applyAlignment="1" applyProtection="1">
      <alignment vertical="center" wrapText="1"/>
    </xf>
    <xf numFmtId="0" fontId="40" fillId="0" borderId="0" xfId="0" applyFont="1" applyAlignment="1" applyProtection="1">
      <alignment vertical="center" wrapText="1"/>
    </xf>
    <xf numFmtId="0" fontId="7" fillId="0" borderId="0" xfId="0" applyFont="1" applyBorder="1" applyAlignment="1" applyProtection="1">
      <alignment horizontal="right" vertical="center"/>
    </xf>
    <xf numFmtId="0" fontId="7" fillId="0" borderId="0" xfId="0" applyFont="1" applyAlignment="1" applyProtection="1">
      <alignment horizontal="right" vertical="center" wrapText="1"/>
    </xf>
    <xf numFmtId="0" fontId="0" fillId="0" borderId="0" xfId="0" applyAlignment="1" applyProtection="1">
      <alignment horizontal="left"/>
    </xf>
    <xf numFmtId="0" fontId="7" fillId="0" borderId="0" xfId="0" applyFont="1" applyFill="1" applyBorder="1" applyAlignment="1" applyProtection="1">
      <alignment horizontal="left" vertical="center"/>
    </xf>
    <xf numFmtId="0" fontId="7" fillId="0" borderId="0" xfId="0" applyFont="1" applyAlignment="1" applyProtection="1">
      <alignment horizontal="right"/>
    </xf>
    <xf numFmtId="0" fontId="7" fillId="0" borderId="0" xfId="0" applyFont="1" applyAlignment="1" applyProtection="1">
      <alignment horizontal="center"/>
    </xf>
    <xf numFmtId="0" fontId="0" fillId="0" borderId="0" xfId="0" applyFont="1" applyBorder="1" applyAlignment="1" applyProtection="1">
      <alignment horizontal="left" wrapText="1"/>
    </xf>
    <xf numFmtId="0" fontId="31" fillId="0" borderId="0" xfId="0" applyFont="1" applyBorder="1" applyAlignment="1" applyProtection="1">
      <alignment horizontal="left" wrapText="1"/>
    </xf>
    <xf numFmtId="0" fontId="0" fillId="0" borderId="0" xfId="0" applyFont="1" applyAlignment="1" applyProtection="1">
      <alignment horizontal="left" wrapText="1"/>
    </xf>
    <xf numFmtId="0" fontId="31" fillId="0" borderId="0" xfId="0" applyFont="1" applyAlignment="1" applyProtection="1">
      <alignment horizontal="left" wrapText="1"/>
    </xf>
    <xf numFmtId="0" fontId="17" fillId="0" borderId="0" xfId="0" applyFont="1" applyBorder="1" applyAlignment="1" applyProtection="1"/>
    <xf numFmtId="0" fontId="7" fillId="0" borderId="0" xfId="0" applyFont="1" applyBorder="1" applyAlignment="1" applyProtection="1">
      <alignment horizontal="right"/>
    </xf>
    <xf numFmtId="0" fontId="8" fillId="0" borderId="0" xfId="0" applyFont="1" applyBorder="1" applyAlignment="1" applyProtection="1">
      <alignment horizontal="center" vertical="top" wrapText="1"/>
    </xf>
    <xf numFmtId="0" fontId="5" fillId="0" borderId="0" xfId="0" applyFont="1" applyFill="1" applyBorder="1" applyAlignment="1" applyProtection="1">
      <alignment horizontal="left" wrapText="1"/>
    </xf>
    <xf numFmtId="0" fontId="8" fillId="0" borderId="0" xfId="0" applyFont="1" applyBorder="1" applyAlignment="1" applyProtection="1"/>
    <xf numFmtId="0" fontId="0" fillId="0" borderId="0" xfId="0" applyAlignment="1" applyProtection="1"/>
    <xf numFmtId="0" fontId="9" fillId="0" borderId="0" xfId="0" applyFont="1" applyFill="1" applyBorder="1" applyAlignment="1" applyProtection="1">
      <alignment horizontal="left" wrapText="1"/>
    </xf>
    <xf numFmtId="0" fontId="9" fillId="0" borderId="0" xfId="0" applyFont="1" applyAlignment="1" applyProtection="1"/>
    <xf numFmtId="0" fontId="9" fillId="0" borderId="0" xfId="0" applyFont="1" applyAlignment="1" applyProtection="1">
      <alignment horizontal="center"/>
    </xf>
    <xf numFmtId="0" fontId="17" fillId="0" borderId="0" xfId="0" applyFont="1" applyFill="1" applyBorder="1" applyAlignment="1" applyProtection="1">
      <alignment horizontal="left" vertical="center" wrapText="1"/>
    </xf>
    <xf numFmtId="0" fontId="7" fillId="2" borderId="0" xfId="0" applyFont="1" applyFill="1" applyAlignment="1" applyProtection="1">
      <alignment horizontal="left" vertical="top" wrapText="1"/>
    </xf>
    <xf numFmtId="0" fontId="7" fillId="2" borderId="0" xfId="0" applyFont="1" applyFill="1" applyAlignment="1" applyProtection="1">
      <alignment horizontal="center" vertical="top" wrapText="1"/>
    </xf>
    <xf numFmtId="0" fontId="45" fillId="2" borderId="0" xfId="0" applyFont="1" applyFill="1" applyProtection="1"/>
    <xf numFmtId="0" fontId="17" fillId="0" borderId="0" xfId="0" applyFont="1" applyFill="1" applyBorder="1" applyAlignment="1" applyProtection="1">
      <alignment horizontal="left" vertical="top" wrapText="1"/>
    </xf>
    <xf numFmtId="0" fontId="0" fillId="0" borderId="0" xfId="0" applyAlignment="1" applyProtection="1">
      <alignment horizontal="left" wrapText="1"/>
    </xf>
    <xf numFmtId="0" fontId="10" fillId="0" borderId="0" xfId="0" applyFont="1" applyAlignment="1" applyProtection="1">
      <alignment horizontal="left" wrapText="1"/>
    </xf>
    <xf numFmtId="0" fontId="0" fillId="2" borderId="0" xfId="0" applyFill="1" applyBorder="1" applyAlignment="1" applyProtection="1">
      <alignment horizontal="left" wrapText="1"/>
    </xf>
    <xf numFmtId="0" fontId="7" fillId="2" borderId="0" xfId="0" applyFont="1" applyFill="1" applyBorder="1" applyAlignment="1" applyProtection="1">
      <alignment horizontal="left" vertical="top" wrapText="1"/>
    </xf>
    <xf numFmtId="0" fontId="7" fillId="2" borderId="0" xfId="0" applyFont="1" applyFill="1" applyAlignment="1" applyProtection="1">
      <alignment vertical="top" wrapText="1"/>
    </xf>
    <xf numFmtId="0" fontId="22" fillId="2" borderId="0" xfId="0" applyFont="1" applyFill="1" applyBorder="1" applyAlignment="1" applyProtection="1">
      <alignment horizontal="left" vertical="top" wrapText="1"/>
    </xf>
    <xf numFmtId="0" fontId="19" fillId="0" borderId="0" xfId="0" applyFont="1" applyAlignment="1" applyProtection="1">
      <alignment vertical="top" wrapText="1"/>
    </xf>
    <xf numFmtId="0" fontId="19" fillId="0" borderId="0" xfId="0" applyFont="1" applyAlignment="1" applyProtection="1">
      <alignment horizontal="center" vertical="top" wrapText="1"/>
    </xf>
    <xf numFmtId="0" fontId="15" fillId="2" borderId="0" xfId="0" applyFont="1" applyFill="1" applyProtection="1"/>
    <xf numFmtId="0" fontId="7" fillId="2" borderId="0" xfId="0" applyFont="1" applyFill="1" applyBorder="1" applyAlignment="1" applyProtection="1">
      <alignment horizontal="center" vertical="top" wrapText="1"/>
    </xf>
    <xf numFmtId="0" fontId="9" fillId="2" borderId="0" xfId="0" applyFont="1" applyFill="1" applyBorder="1" applyAlignment="1" applyProtection="1">
      <alignment horizontal="left" vertical="top" wrapText="1"/>
    </xf>
    <xf numFmtId="0" fontId="9" fillId="2" borderId="0" xfId="0" applyFont="1" applyFill="1" applyBorder="1" applyAlignment="1" applyProtection="1">
      <alignment horizontal="center" vertical="top" wrapText="1"/>
    </xf>
    <xf numFmtId="0" fontId="0" fillId="2" borderId="0" xfId="0" applyFill="1" applyAlignment="1" applyProtection="1">
      <alignment horizontal="left" wrapText="1"/>
    </xf>
    <xf numFmtId="0" fontId="0" fillId="2" borderId="0" xfId="0" applyFill="1" applyAlignment="1" applyProtection="1">
      <alignment horizontal="left" vertical="center" wrapText="1"/>
    </xf>
    <xf numFmtId="0" fontId="31" fillId="0" borderId="0" xfId="0" applyFont="1" applyFill="1" applyAlignment="1" applyProtection="1">
      <alignment horizontal="left" vertical="center" wrapText="1"/>
    </xf>
    <xf numFmtId="0" fontId="0" fillId="0" borderId="0" xfId="0" applyFont="1" applyFill="1" applyAlignment="1" applyProtection="1">
      <alignment horizontal="left" vertical="center" wrapText="1"/>
    </xf>
    <xf numFmtId="0" fontId="0" fillId="2" borderId="0" xfId="0" applyFont="1" applyFill="1" applyAlignment="1" applyProtection="1">
      <alignment horizontal="left" wrapText="1"/>
    </xf>
    <xf numFmtId="0" fontId="8" fillId="0" borderId="0" xfId="0" applyFont="1" applyAlignment="1" applyProtection="1">
      <alignment horizontal="left" wrapText="1"/>
    </xf>
    <xf numFmtId="0" fontId="8" fillId="0" borderId="0" xfId="0" applyFont="1" applyAlignment="1" applyProtection="1">
      <alignment horizontal="center" wrapText="1"/>
    </xf>
    <xf numFmtId="0" fontId="0" fillId="2" borderId="0" xfId="0" applyFill="1" applyAlignment="1" applyProtection="1">
      <alignment horizontal="center" vertical="center" wrapText="1"/>
    </xf>
    <xf numFmtId="165" fontId="7" fillId="2" borderId="0" xfId="0" applyNumberFormat="1" applyFont="1" applyFill="1" applyBorder="1" applyAlignment="1" applyProtection="1">
      <alignment horizontal="left" vertical="top" wrapText="1"/>
    </xf>
    <xf numFmtId="165" fontId="0" fillId="2" borderId="0" xfId="0" applyNumberFormat="1" applyFill="1" applyAlignment="1" applyProtection="1">
      <alignment horizontal="left" wrapText="1"/>
    </xf>
    <xf numFmtId="0" fontId="0" fillId="2" borderId="0" xfId="0" applyFont="1" applyFill="1" applyAlignment="1" applyProtection="1">
      <alignment horizontal="center" wrapText="1"/>
    </xf>
    <xf numFmtId="0" fontId="17"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wrapText="1"/>
    </xf>
    <xf numFmtId="0" fontId="0" fillId="2" borderId="0" xfId="0" applyFill="1" applyBorder="1" applyProtection="1"/>
    <xf numFmtId="0" fontId="8" fillId="2" borderId="0" xfId="0"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9" fillId="2" borderId="0" xfId="0" applyFont="1" applyFill="1" applyBorder="1" applyAlignment="1" applyProtection="1">
      <alignment horizontal="right" vertical="top" wrapText="1"/>
    </xf>
    <xf numFmtId="0" fontId="0" fillId="2" borderId="0" xfId="0" applyFill="1" applyBorder="1" applyAlignment="1" applyProtection="1">
      <alignment horizontal="right" vertical="top" wrapText="1"/>
    </xf>
    <xf numFmtId="0" fontId="7" fillId="0" borderId="0" xfId="0" applyFont="1" applyAlignment="1" applyProtection="1">
      <alignment horizontal="center" vertical="center"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7" fillId="2" borderId="0" xfId="0" applyFont="1" applyFill="1" applyProtection="1"/>
    <xf numFmtId="0" fontId="3" fillId="0" borderId="0" xfId="0" applyFont="1" applyAlignment="1" applyProtection="1">
      <alignment horizontal="left"/>
    </xf>
    <xf numFmtId="0" fontId="0" fillId="0" borderId="0" xfId="0" applyFont="1" applyAlignment="1" applyProtection="1"/>
    <xf numFmtId="0" fontId="0" fillId="0" borderId="0" xfId="0" applyFont="1" applyAlignment="1" applyProtection="1">
      <alignment horizontal="center"/>
    </xf>
    <xf numFmtId="0" fontId="9" fillId="0" borderId="0" xfId="0" applyFont="1" applyAlignment="1" applyProtection="1">
      <alignment horizontal="left" vertical="top" wrapText="1"/>
    </xf>
    <xf numFmtId="0" fontId="0" fillId="0" borderId="0" xfId="0" applyAlignment="1" applyProtection="1">
      <alignment vertical="top"/>
    </xf>
    <xf numFmtId="0" fontId="0" fillId="0" borderId="0" xfId="0" applyAlignment="1" applyProtection="1">
      <alignment horizontal="center" vertical="top"/>
    </xf>
    <xf numFmtId="0" fontId="0" fillId="2" borderId="0" xfId="0" applyFill="1" applyBorder="1" applyAlignment="1" applyProtection="1">
      <alignment vertical="center"/>
    </xf>
    <xf numFmtId="0" fontId="9" fillId="2" borderId="0" xfId="0" applyFont="1" applyFill="1" applyBorder="1" applyAlignment="1" applyProtection="1">
      <alignment vertical="top"/>
    </xf>
    <xf numFmtId="0" fontId="0" fillId="2" borderId="0" xfId="0" applyFill="1" applyAlignment="1" applyProtection="1">
      <alignment horizontal="center" vertical="top"/>
    </xf>
    <xf numFmtId="0" fontId="7" fillId="0" borderId="8" xfId="0" applyFont="1" applyBorder="1" applyProtection="1"/>
    <xf numFmtId="0" fontId="0" fillId="0" borderId="5" xfId="0" applyBorder="1" applyProtection="1"/>
    <xf numFmtId="0" fontId="0" fillId="0" borderId="9" xfId="0" applyBorder="1" applyProtection="1"/>
    <xf numFmtId="0" fontId="7" fillId="0" borderId="13" xfId="0" applyFont="1" applyBorder="1" applyProtection="1"/>
    <xf numFmtId="0" fontId="0" fillId="0" borderId="12" xfId="0" applyBorder="1" applyProtection="1"/>
    <xf numFmtId="0" fontId="7" fillId="0" borderId="2" xfId="0" applyFont="1" applyBorder="1" applyAlignment="1" applyProtection="1">
      <alignment wrapText="1"/>
    </xf>
    <xf numFmtId="0" fontId="8" fillId="0" borderId="4" xfId="0" applyFont="1" applyBorder="1" applyAlignment="1" applyProtection="1">
      <alignment horizontal="center" vertical="top" wrapText="1"/>
    </xf>
    <xf numFmtId="0" fontId="7" fillId="0" borderId="4" xfId="0" applyFont="1" applyBorder="1" applyAlignment="1" applyProtection="1">
      <alignment horizontal="center" vertical="center" wrapText="1"/>
    </xf>
    <xf numFmtId="0" fontId="7" fillId="0" borderId="0" xfId="0" applyFont="1" applyAlignment="1" applyProtection="1">
      <alignment horizontal="left" indent="2"/>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 fontId="7" fillId="0" borderId="1" xfId="0" applyNumberFormat="1" applyFont="1" applyBorder="1" applyAlignment="1" applyProtection="1">
      <alignment horizontal="center" vertical="center" wrapText="1"/>
      <protection locked="0"/>
    </xf>
    <xf numFmtId="166" fontId="7"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1" fillId="0" borderId="9" xfId="0" applyFont="1" applyFill="1" applyBorder="1" applyProtection="1">
      <protection locked="0"/>
    </xf>
    <xf numFmtId="0" fontId="31" fillId="0" borderId="12" xfId="0" applyFont="1" applyFill="1" applyBorder="1" applyProtection="1">
      <protection locked="0"/>
    </xf>
    <xf numFmtId="0" fontId="31" fillId="0" borderId="7" xfId="0" applyFont="1" applyFill="1" applyBorder="1" applyProtection="1">
      <protection locked="0"/>
    </xf>
    <xf numFmtId="0" fontId="0" fillId="0" borderId="1" xfId="0" applyBorder="1" applyAlignment="1" applyProtection="1">
      <alignment horizontal="center" vertical="center"/>
      <protection locked="0"/>
    </xf>
    <xf numFmtId="0" fontId="0" fillId="0" borderId="1" xfId="0" applyBorder="1" applyProtection="1">
      <protection locked="0"/>
    </xf>
    <xf numFmtId="0" fontId="0" fillId="0" borderId="14" xfId="0" applyBorder="1" applyAlignment="1" applyProtection="1">
      <alignment horizontal="center" vertical="center"/>
      <protection locked="0"/>
    </xf>
    <xf numFmtId="0" fontId="30" fillId="0" borderId="0" xfId="0" applyFont="1" applyBorder="1" applyAlignment="1" applyProtection="1">
      <alignment vertical="top" wrapText="1"/>
      <protection locked="0"/>
    </xf>
    <xf numFmtId="0" fontId="31" fillId="0" borderId="0" xfId="0" applyFont="1" applyBorder="1" applyAlignment="1" applyProtection="1">
      <alignment horizontal="left" wrapText="1"/>
      <protection locked="0"/>
    </xf>
    <xf numFmtId="0" fontId="31" fillId="0" borderId="0" xfId="0" applyFont="1" applyAlignment="1" applyProtection="1">
      <alignment horizontal="left" wrapText="1"/>
      <protection locked="0"/>
    </xf>
    <xf numFmtId="0" fontId="17" fillId="0" borderId="0" xfId="0" applyFont="1" applyBorder="1" applyAlignment="1" applyProtection="1">
      <protection locked="0"/>
    </xf>
    <xf numFmtId="0" fontId="7" fillId="0" borderId="0" xfId="0" applyFont="1" applyAlignment="1" applyProtection="1"/>
    <xf numFmtId="0" fontId="32" fillId="0" borderId="0" xfId="0" applyFont="1" applyAlignment="1" applyProtection="1">
      <protection locked="0"/>
    </xf>
    <xf numFmtId="0" fontId="0" fillId="2" borderId="1" xfId="0" applyFill="1" applyBorder="1" applyAlignment="1" applyProtection="1">
      <alignment vertical="center"/>
      <protection locked="0"/>
    </xf>
    <xf numFmtId="0" fontId="32" fillId="0" borderId="0" xfId="0" applyFont="1" applyFill="1" applyBorder="1" applyAlignment="1" applyProtection="1">
      <alignment vertical="top" wrapText="1"/>
      <protection locked="0"/>
    </xf>
    <xf numFmtId="0" fontId="32" fillId="2" borderId="0" xfId="0" applyFont="1" applyFill="1" applyBorder="1" applyAlignment="1" applyProtection="1">
      <alignment horizontal="right" vertical="top" wrapText="1"/>
      <protection locked="0"/>
    </xf>
    <xf numFmtId="0" fontId="7" fillId="0" borderId="1" xfId="0" applyFont="1" applyBorder="1" applyAlignment="1" applyProtection="1">
      <alignment horizontal="center" vertical="center" wrapText="1"/>
    </xf>
    <xf numFmtId="0" fontId="7" fillId="0" borderId="0" xfId="0" applyFont="1" applyBorder="1" applyAlignment="1" applyProtection="1">
      <alignment horizontal="right"/>
    </xf>
    <xf numFmtId="0" fontId="31" fillId="0" borderId="0" xfId="0" applyFont="1" applyProtection="1">
      <protection locked="0"/>
    </xf>
    <xf numFmtId="0" fontId="51" fillId="0" borderId="0" xfId="0" applyFont="1" applyAlignment="1">
      <alignment horizontal="left" vertical="center"/>
    </xf>
    <xf numFmtId="0" fontId="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7" fillId="0" borderId="0" xfId="0" applyFont="1" applyFill="1" applyBorder="1" applyAlignment="1" applyProtection="1">
      <alignment horizontal="left" vertical="top" wrapText="1"/>
    </xf>
    <xf numFmtId="0" fontId="24" fillId="11" borderId="0" xfId="1" applyFill="1" applyBorder="1" applyAlignment="1" applyProtection="1">
      <alignment horizontal="center" vertical="center" wrapText="1"/>
    </xf>
    <xf numFmtId="0" fontId="7" fillId="3" borderId="2"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wrapText="1"/>
    </xf>
    <xf numFmtId="0" fontId="17" fillId="2" borderId="5"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9" fillId="2" borderId="0" xfId="0" applyFont="1" applyFill="1" applyAlignment="1" applyProtection="1">
      <alignment horizontal="left" vertical="top" wrapText="1"/>
    </xf>
    <xf numFmtId="0" fontId="7" fillId="0" borderId="0" xfId="0" applyFont="1" applyAlignment="1" applyProtection="1">
      <alignment horizontal="left" vertical="top" wrapText="1"/>
    </xf>
    <xf numFmtId="0" fontId="9" fillId="8" borderId="2" xfId="0" applyFont="1" applyFill="1" applyBorder="1" applyAlignment="1" applyProtection="1">
      <alignment horizontal="left" vertical="center" wrapText="1"/>
    </xf>
    <xf numFmtId="0" fontId="9" fillId="8" borderId="4" xfId="0" applyFont="1" applyFill="1" applyBorder="1" applyAlignment="1" applyProtection="1">
      <alignment horizontal="left" vertical="center" wrapText="1"/>
    </xf>
    <xf numFmtId="0" fontId="9" fillId="8" borderId="3"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8" borderId="1"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0" borderId="6"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wrapText="1"/>
    </xf>
    <xf numFmtId="0" fontId="13" fillId="2" borderId="0" xfId="0" applyFont="1" applyFill="1" applyBorder="1" applyAlignment="1" applyProtection="1">
      <alignment horizontal="left" vertical="top" wrapText="1"/>
    </xf>
    <xf numFmtId="0" fontId="7" fillId="3" borderId="8"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left" vertical="top" wrapText="1"/>
    </xf>
    <xf numFmtId="0" fontId="7" fillId="0" borderId="0" xfId="0" applyFont="1" applyFill="1" applyAlignment="1" applyProtection="1">
      <alignment horizontal="right" vertical="center"/>
    </xf>
    <xf numFmtId="0" fontId="7" fillId="3" borderId="0" xfId="0" applyFont="1" applyFill="1" applyBorder="1" applyAlignment="1" applyProtection="1">
      <alignment horizontal="left" vertical="top" wrapText="1"/>
    </xf>
    <xf numFmtId="0" fontId="0" fillId="3" borderId="0" xfId="0" applyFont="1" applyFill="1" applyAlignment="1" applyProtection="1">
      <alignment horizontal="left" wrapText="1"/>
    </xf>
    <xf numFmtId="0" fontId="11" fillId="8" borderId="2" xfId="0" applyFont="1" applyFill="1" applyBorder="1" applyAlignment="1" applyProtection="1">
      <alignment horizontal="left" vertical="center" wrapText="1"/>
    </xf>
    <xf numFmtId="0" fontId="11" fillId="8" borderId="4" xfId="0" applyFont="1" applyFill="1" applyBorder="1" applyAlignment="1" applyProtection="1">
      <alignment horizontal="left" vertical="center" wrapText="1"/>
    </xf>
    <xf numFmtId="0" fontId="11" fillId="8" borderId="3"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9" fillId="2" borderId="5" xfId="0" applyFont="1" applyFill="1" applyBorder="1" applyAlignment="1" applyProtection="1">
      <alignment horizontal="left" vertical="top" wrapText="1"/>
    </xf>
    <xf numFmtId="0" fontId="0" fillId="0" borderId="0" xfId="0" applyFont="1" applyAlignment="1" applyProtection="1">
      <alignment horizontal="left" wrapText="1"/>
    </xf>
    <xf numFmtId="0" fontId="7" fillId="0"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left" vertical="center" wrapText="1"/>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11" fillId="8" borderId="2" xfId="0" applyFont="1" applyFill="1" applyBorder="1" applyAlignment="1" applyProtection="1">
      <alignment horizontal="left" vertical="center"/>
    </xf>
    <xf numFmtId="0" fontId="11" fillId="8" borderId="4" xfId="0" applyFont="1" applyFill="1" applyBorder="1" applyAlignment="1" applyProtection="1">
      <alignment horizontal="left" vertical="center"/>
    </xf>
    <xf numFmtId="0" fontId="11" fillId="8" borderId="3" xfId="0" applyFont="1" applyFill="1" applyBorder="1" applyAlignment="1" applyProtection="1">
      <alignment horizontal="left" vertical="center"/>
    </xf>
    <xf numFmtId="0" fontId="9" fillId="2" borderId="2"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7" fillId="0" borderId="10" xfId="0" applyFont="1" applyFill="1" applyBorder="1" applyAlignment="1" applyProtection="1">
      <alignment horizontal="left" wrapText="1"/>
    </xf>
    <xf numFmtId="0" fontId="7" fillId="0" borderId="6" xfId="0" applyFont="1" applyFill="1" applyBorder="1" applyAlignment="1" applyProtection="1">
      <alignment horizontal="left" wrapText="1"/>
    </xf>
    <xf numFmtId="0" fontId="7" fillId="0" borderId="1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5" borderId="2" xfId="0" applyFont="1" applyFill="1" applyBorder="1" applyAlignment="1" applyProtection="1">
      <alignment horizontal="center" vertical="top" wrapText="1"/>
    </xf>
    <xf numFmtId="0" fontId="9" fillId="5" borderId="3" xfId="0" applyFont="1" applyFill="1" applyBorder="1" applyAlignment="1" applyProtection="1">
      <alignment horizontal="center" vertical="top" wrapText="1"/>
    </xf>
    <xf numFmtId="4" fontId="7" fillId="5" borderId="2" xfId="0" applyNumberFormat="1" applyFont="1" applyFill="1" applyBorder="1" applyAlignment="1" applyProtection="1">
      <alignment horizontal="center" vertical="center" wrapText="1"/>
    </xf>
    <xf numFmtId="4" fontId="7" fillId="5" borderId="3" xfId="0" applyNumberFormat="1"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0" borderId="12" xfId="0" applyFont="1" applyFill="1" applyBorder="1" applyAlignment="1" applyProtection="1">
      <alignment horizontal="right" vertical="center" wrapText="1"/>
    </xf>
    <xf numFmtId="0" fontId="0" fillId="0" borderId="13" xfId="0" applyBorder="1" applyAlignment="1" applyProtection="1">
      <alignment horizontal="right" vertical="center"/>
    </xf>
    <xf numFmtId="0" fontId="17" fillId="0" borderId="0" xfId="1" applyFont="1" applyFill="1" applyBorder="1" applyAlignment="1" applyProtection="1">
      <alignment horizontal="left" vertical="center" wrapText="1"/>
    </xf>
    <xf numFmtId="0" fontId="9" fillId="8" borderId="2" xfId="0" applyFont="1" applyFill="1" applyBorder="1" applyAlignment="1" applyProtection="1">
      <alignment horizontal="left" vertical="top" wrapText="1"/>
    </xf>
    <xf numFmtId="0" fontId="9" fillId="8" borderId="4" xfId="0" applyFont="1" applyFill="1" applyBorder="1" applyAlignment="1" applyProtection="1">
      <alignment horizontal="left" vertical="top" wrapText="1"/>
    </xf>
    <xf numFmtId="0" fontId="9" fillId="8" borderId="3" xfId="0" applyFont="1" applyFill="1" applyBorder="1" applyAlignment="1" applyProtection="1">
      <alignment horizontal="left" vertical="top"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Border="1" applyAlignment="1" applyProtection="1">
      <alignment horizontal="left" vertical="center" wrapText="1"/>
    </xf>
    <xf numFmtId="166" fontId="7" fillId="0" borderId="1" xfId="0" applyNumberFormat="1" applyFont="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43" fillId="0" borderId="0" xfId="0" applyFont="1" applyFill="1" applyBorder="1" applyAlignment="1" applyProtection="1">
      <alignment horizontal="center" vertical="center" wrapText="1"/>
    </xf>
    <xf numFmtId="0" fontId="7" fillId="0" borderId="0" xfId="0" applyFont="1" applyAlignment="1" applyProtection="1">
      <alignment horizontal="left" vertical="center" wrapText="1"/>
    </xf>
    <xf numFmtId="0" fontId="7" fillId="2" borderId="10"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9" fillId="0" borderId="1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42" fillId="0" borderId="8" xfId="1" applyFont="1" applyBorder="1" applyAlignment="1" applyProtection="1">
      <alignment horizontal="left" vertical="top" wrapText="1"/>
    </xf>
    <xf numFmtId="0" fontId="24" fillId="0" borderId="5" xfId="1" applyBorder="1" applyAlignment="1" applyProtection="1">
      <alignment horizontal="left" vertical="top" wrapText="1"/>
    </xf>
    <xf numFmtId="0" fontId="24" fillId="0" borderId="9" xfId="1" applyBorder="1" applyAlignment="1" applyProtection="1">
      <alignment horizontal="left" vertical="top" wrapText="1"/>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xf>
    <xf numFmtId="166" fontId="9" fillId="5" borderId="1" xfId="0" applyNumberFormat="1" applyFont="1" applyFill="1" applyBorder="1" applyAlignment="1" applyProtection="1">
      <alignment horizontal="center" vertical="center" wrapText="1"/>
    </xf>
    <xf numFmtId="0" fontId="9" fillId="0" borderId="0" xfId="0" applyFont="1" applyAlignment="1" applyProtection="1">
      <alignment horizontal="left" wrapText="1"/>
    </xf>
    <xf numFmtId="0" fontId="17" fillId="0" borderId="0" xfId="0" applyFont="1" applyAlignment="1" applyProtection="1">
      <alignment horizontal="left" vertical="center" wrapText="1"/>
    </xf>
    <xf numFmtId="0" fontId="17" fillId="2" borderId="0" xfId="1" applyFont="1" applyFill="1" applyBorder="1" applyAlignment="1" applyProtection="1">
      <alignment horizontal="left" vertical="top" wrapText="1"/>
    </xf>
    <xf numFmtId="4" fontId="7" fillId="3" borderId="2" xfId="0" applyNumberFormat="1" applyFont="1" applyFill="1" applyBorder="1" applyAlignment="1" applyProtection="1">
      <alignment horizontal="left" vertical="center" wrapText="1"/>
      <protection locked="0"/>
    </xf>
    <xf numFmtId="4" fontId="7" fillId="3" borderId="4" xfId="0" applyNumberFormat="1" applyFont="1" applyFill="1" applyBorder="1" applyAlignment="1" applyProtection="1">
      <alignment horizontal="left" vertical="center" wrapText="1"/>
      <protection locked="0"/>
    </xf>
    <xf numFmtId="4" fontId="7" fillId="3" borderId="3" xfId="0" applyNumberFormat="1"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xf>
    <xf numFmtId="0" fontId="0" fillId="2" borderId="0" xfId="0" applyFill="1" applyAlignment="1" applyProtection="1"/>
    <xf numFmtId="0" fontId="0" fillId="3" borderId="0" xfId="0" applyFill="1" applyAlignment="1" applyProtection="1"/>
    <xf numFmtId="0" fontId="9" fillId="0" borderId="0"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9" fillId="0" borderId="0" xfId="0" applyFont="1" applyFill="1" applyBorder="1" applyAlignment="1" applyProtection="1">
      <alignment horizontal="right" vertical="top" wrapText="1"/>
    </xf>
    <xf numFmtId="0" fontId="8" fillId="0" borderId="0" xfId="0" applyFont="1" applyBorder="1" applyAlignment="1" applyProtection="1">
      <alignment horizontal="right" vertical="top" wrapText="1"/>
    </xf>
    <xf numFmtId="0" fontId="27" fillId="7" borderId="2" xfId="0" applyFont="1" applyFill="1" applyBorder="1" applyAlignment="1" applyProtection="1">
      <alignment horizontal="left" vertical="center" wrapText="1"/>
    </xf>
    <xf numFmtId="0" fontId="27" fillId="7" borderId="4" xfId="0" applyFont="1" applyFill="1" applyBorder="1" applyAlignment="1" applyProtection="1">
      <alignment horizontal="left" vertical="center" wrapText="1"/>
    </xf>
    <xf numFmtId="0" fontId="27" fillId="7" borderId="3" xfId="0" applyFont="1" applyFill="1" applyBorder="1" applyAlignment="1" applyProtection="1">
      <alignment horizontal="left" vertical="center" wrapText="1"/>
    </xf>
    <xf numFmtId="0" fontId="9" fillId="0" borderId="0" xfId="0" applyFont="1" applyAlignment="1" applyProtection="1">
      <alignment horizontal="left" vertical="center"/>
    </xf>
    <xf numFmtId="0" fontId="7" fillId="0" borderId="1" xfId="0" applyFont="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22" fillId="5" borderId="2" xfId="0" applyFont="1" applyFill="1" applyBorder="1" applyAlignment="1" applyProtection="1">
      <alignment horizontal="center" vertical="center" wrapText="1"/>
    </xf>
    <xf numFmtId="0" fontId="22" fillId="5" borderId="4"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0" fontId="9" fillId="5" borderId="2"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wrapText="1"/>
    </xf>
    <xf numFmtId="0" fontId="9" fillId="5" borderId="3" xfId="0" applyFont="1" applyFill="1" applyBorder="1" applyAlignment="1" applyProtection="1">
      <alignment horizontal="left"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5" borderId="1" xfId="0" applyFont="1" applyFill="1" applyBorder="1" applyAlignment="1" applyProtection="1">
      <alignment horizontal="left" vertical="center" wrapText="1"/>
    </xf>
    <xf numFmtId="49" fontId="7" fillId="0" borderId="2"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right" vertical="center" wrapText="1"/>
    </xf>
    <xf numFmtId="0" fontId="41" fillId="10" borderId="2" xfId="0" applyFont="1" applyFill="1" applyBorder="1" applyAlignment="1" applyProtection="1">
      <alignment horizontal="left" vertical="center"/>
    </xf>
    <xf numFmtId="0" fontId="41" fillId="10" borderId="4" xfId="0" applyFont="1" applyFill="1" applyBorder="1" applyAlignment="1" applyProtection="1">
      <alignment horizontal="left" vertical="center"/>
    </xf>
    <xf numFmtId="0" fontId="41" fillId="10" borderId="3" xfId="0" applyFont="1" applyFill="1" applyBorder="1" applyAlignment="1" applyProtection="1">
      <alignment horizontal="left" vertical="center"/>
    </xf>
    <xf numFmtId="0" fontId="17" fillId="8" borderId="2" xfId="0" applyFont="1" applyFill="1" applyBorder="1" applyAlignment="1" applyProtection="1">
      <alignment horizontal="left" vertical="center" wrapText="1"/>
    </xf>
    <xf numFmtId="0" fontId="17" fillId="8" borderId="4" xfId="0" applyFont="1" applyFill="1" applyBorder="1" applyAlignment="1" applyProtection="1">
      <alignment horizontal="left" vertical="center" wrapText="1"/>
    </xf>
    <xf numFmtId="0" fontId="17" fillId="8" borderId="3"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13" fillId="5" borderId="13" xfId="0" applyFont="1" applyFill="1" applyBorder="1" applyAlignment="1" applyProtection="1">
      <alignment horizontal="left" vertical="center" wrapText="1"/>
    </xf>
    <xf numFmtId="0" fontId="9" fillId="5" borderId="0"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11" fillId="8" borderId="1" xfId="0" applyFont="1" applyFill="1" applyBorder="1" applyAlignment="1" applyProtection="1">
      <alignment horizontal="left" vertical="center"/>
    </xf>
    <xf numFmtId="0" fontId="35" fillId="0" borderId="2" xfId="0" applyFont="1" applyFill="1" applyBorder="1" applyAlignment="1" applyProtection="1">
      <alignment horizontal="left" vertical="center" wrapText="1"/>
      <protection locked="0"/>
    </xf>
    <xf numFmtId="0" fontId="35" fillId="0" borderId="3" xfId="0" applyFont="1" applyFill="1" applyBorder="1" applyAlignment="1" applyProtection="1">
      <alignment horizontal="left" vertical="center" wrapText="1"/>
      <protection locked="0"/>
    </xf>
    <xf numFmtId="0" fontId="43" fillId="0" borderId="2" xfId="0" applyFont="1" applyFill="1" applyBorder="1" applyAlignment="1" applyProtection="1">
      <alignment horizontal="left" vertical="center" wrapText="1"/>
      <protection locked="0"/>
    </xf>
    <xf numFmtId="0" fontId="43" fillId="0" borderId="3"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43" fillId="0" borderId="1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14" xfId="0" applyFont="1" applyFill="1" applyBorder="1" applyAlignment="1" applyProtection="1">
      <alignment horizontal="left" vertical="center" wrapText="1"/>
    </xf>
    <xf numFmtId="0" fontId="14" fillId="7" borderId="8" xfId="0" applyFont="1" applyFill="1" applyBorder="1" applyAlignment="1" applyProtection="1">
      <alignment horizontal="center" vertical="center"/>
    </xf>
    <xf numFmtId="0" fontId="14" fillId="7" borderId="5" xfId="0" applyFont="1" applyFill="1" applyBorder="1" applyAlignment="1" applyProtection="1">
      <alignment horizontal="center" vertical="center"/>
    </xf>
    <xf numFmtId="0" fontId="14" fillId="7" borderId="9" xfId="0" applyFont="1" applyFill="1" applyBorder="1" applyAlignment="1" applyProtection="1">
      <alignment horizontal="center" vertical="center"/>
    </xf>
    <xf numFmtId="0" fontId="14" fillId="7" borderId="13" xfId="0" applyFont="1" applyFill="1" applyBorder="1" applyAlignment="1" applyProtection="1">
      <alignment horizontal="center" vertical="center" wrapText="1"/>
    </xf>
    <xf numFmtId="0" fontId="14" fillId="7" borderId="0" xfId="0" applyFont="1" applyFill="1" applyBorder="1" applyAlignment="1" applyProtection="1">
      <alignment horizontal="center" vertical="center"/>
    </xf>
    <xf numFmtId="0" fontId="14" fillId="7" borderId="12" xfId="0" applyFont="1" applyFill="1" applyBorder="1" applyAlignment="1" applyProtection="1">
      <alignment horizontal="center" vertical="center"/>
    </xf>
    <xf numFmtId="0" fontId="14" fillId="7" borderId="10" xfId="0" applyFont="1" applyFill="1" applyBorder="1" applyAlignment="1" applyProtection="1">
      <alignment horizontal="center" vertical="center" wrapText="1"/>
    </xf>
    <xf numFmtId="0" fontId="18" fillId="7" borderId="6" xfId="0" applyFont="1" applyFill="1" applyBorder="1" applyAlignment="1" applyProtection="1">
      <alignment horizontal="center" vertical="center"/>
    </xf>
    <xf numFmtId="0" fontId="18" fillId="7" borderId="7" xfId="0" applyFont="1" applyFill="1" applyBorder="1" applyAlignment="1" applyProtection="1">
      <alignment horizontal="center" vertical="center"/>
    </xf>
    <xf numFmtId="0" fontId="17" fillId="0" borderId="0" xfId="1" applyFont="1" applyBorder="1" applyAlignment="1" applyProtection="1">
      <alignment horizontal="center" vertical="center" wrapText="1"/>
    </xf>
    <xf numFmtId="0" fontId="29" fillId="7" borderId="2" xfId="0" applyFont="1" applyFill="1" applyBorder="1" applyAlignment="1" applyProtection="1">
      <alignment horizontal="left" vertical="center" wrapText="1"/>
    </xf>
    <xf numFmtId="0" fontId="28" fillId="7" borderId="4" xfId="0" applyFont="1" applyFill="1" applyBorder="1" applyAlignment="1" applyProtection="1">
      <alignment horizontal="left" vertical="center"/>
    </xf>
    <xf numFmtId="0" fontId="28" fillId="0" borderId="4" xfId="0" applyFont="1" applyBorder="1" applyAlignment="1" applyProtection="1">
      <alignment vertical="center"/>
    </xf>
    <xf numFmtId="0" fontId="28" fillId="0" borderId="3" xfId="0" applyFont="1" applyBorder="1" applyAlignment="1" applyProtection="1">
      <alignment vertical="center"/>
    </xf>
    <xf numFmtId="0" fontId="9" fillId="0" borderId="0" xfId="0" applyFont="1" applyFill="1" applyAlignment="1" applyProtection="1">
      <alignment horizontal="left" vertical="center" wrapText="1"/>
    </xf>
    <xf numFmtId="0" fontId="8" fillId="0" borderId="0" xfId="0" applyFont="1" applyAlignment="1" applyProtection="1">
      <alignment wrapText="1"/>
    </xf>
    <xf numFmtId="0" fontId="7" fillId="3" borderId="1" xfId="0" applyFont="1" applyFill="1" applyBorder="1" applyAlignment="1" applyProtection="1">
      <alignment horizontal="left" vertical="center" wrapText="1"/>
      <protection locked="0"/>
    </xf>
    <xf numFmtId="0" fontId="17"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7" fillId="0" borderId="0" xfId="0" applyFont="1" applyFill="1" applyBorder="1" applyAlignment="1" applyProtection="1">
      <alignment wrapText="1"/>
    </xf>
    <xf numFmtId="0" fontId="7" fillId="0" borderId="0" xfId="0" applyFont="1" applyBorder="1" applyAlignment="1" applyProtection="1">
      <alignment wrapText="1"/>
    </xf>
    <xf numFmtId="0" fontId="7" fillId="0" borderId="8"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0" xfId="0" applyFont="1" applyFill="1" applyBorder="1" applyAlignment="1" applyProtection="1">
      <alignment horizontal="center" wrapText="1"/>
    </xf>
    <xf numFmtId="0" fontId="7" fillId="0" borderId="2" xfId="0" applyFont="1" applyBorder="1" applyAlignment="1" applyProtection="1">
      <alignment horizontal="center" vertical="center" wrapText="1"/>
      <protection locked="0"/>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wrapText="1"/>
    </xf>
    <xf numFmtId="0" fontId="0" fillId="3" borderId="1" xfId="0" applyFont="1" applyFill="1" applyBorder="1" applyAlignment="1" applyProtection="1">
      <alignment vertical="center" wrapText="1"/>
      <protection locked="0"/>
    </xf>
    <xf numFmtId="0" fontId="17" fillId="0" borderId="0" xfId="0" applyFont="1" applyFill="1" applyBorder="1" applyAlignment="1" applyProtection="1">
      <alignment horizontal="left" vertical="top" wrapText="1"/>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0" borderId="3" xfId="0" applyFont="1" applyBorder="1" applyAlignment="1" applyProtection="1">
      <alignment horizontal="center" vertical="center" wrapText="1"/>
      <protection locked="0"/>
    </xf>
    <xf numFmtId="0" fontId="42" fillId="0" borderId="2" xfId="1" applyFont="1" applyBorder="1" applyAlignment="1" applyProtection="1">
      <alignment horizontal="center" vertical="center" wrapText="1"/>
      <protection locked="0"/>
    </xf>
    <xf numFmtId="0" fontId="42" fillId="0" borderId="4" xfId="1" applyFont="1" applyBorder="1" applyAlignment="1" applyProtection="1">
      <alignment horizontal="center" vertical="center" wrapText="1"/>
      <protection locked="0"/>
    </xf>
    <xf numFmtId="0" fontId="42" fillId="0" borderId="3" xfId="1" applyFont="1" applyBorder="1" applyAlignment="1" applyProtection="1">
      <alignment horizontal="center" vertical="center" wrapText="1"/>
      <protection locked="0"/>
    </xf>
    <xf numFmtId="0" fontId="7" fillId="0" borderId="0" xfId="0" applyFont="1" applyFill="1" applyBorder="1" applyAlignment="1" applyProtection="1">
      <alignment vertical="center" wrapText="1"/>
    </xf>
    <xf numFmtId="0" fontId="0" fillId="0" borderId="0" xfId="0" applyAlignment="1" applyProtection="1">
      <alignment vertical="center" wrapText="1"/>
    </xf>
    <xf numFmtId="0" fontId="9"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7" fontId="7" fillId="0" borderId="2" xfId="0" applyNumberFormat="1" applyFont="1" applyBorder="1" applyAlignment="1" applyProtection="1">
      <alignment horizontal="center" vertical="center" wrapText="1"/>
      <protection locked="0"/>
    </xf>
    <xf numFmtId="17" fontId="7" fillId="0" borderId="4" xfId="0" applyNumberFormat="1" applyFont="1" applyBorder="1" applyAlignment="1" applyProtection="1">
      <alignment horizontal="center" vertical="center" wrapText="1"/>
      <protection locked="0"/>
    </xf>
    <xf numFmtId="17" fontId="7" fillId="0" borderId="3" xfId="0" applyNumberFormat="1" applyFont="1" applyBorder="1" applyAlignment="1" applyProtection="1">
      <alignment horizontal="center" vertical="center" wrapText="1"/>
      <protection locked="0"/>
    </xf>
    <xf numFmtId="0" fontId="20" fillId="2" borderId="2"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17" fontId="21" fillId="2" borderId="2" xfId="0" applyNumberFormat="1" applyFont="1" applyFill="1" applyBorder="1" applyAlignment="1" applyProtection="1">
      <alignment horizontal="center" vertical="center"/>
    </xf>
    <xf numFmtId="17" fontId="21" fillId="2" borderId="4" xfId="0" applyNumberFormat="1" applyFont="1" applyFill="1" applyBorder="1" applyAlignment="1" applyProtection="1">
      <alignment horizontal="center" vertical="center"/>
    </xf>
    <xf numFmtId="0" fontId="25" fillId="2" borderId="3" xfId="0" applyNumberFormat="1" applyFont="1" applyFill="1" applyBorder="1" applyAlignment="1" applyProtection="1">
      <alignment horizontal="center" vertical="center"/>
    </xf>
    <xf numFmtId="0" fontId="7" fillId="0" borderId="4" xfId="0" applyNumberFormat="1" applyFon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0" xfId="0" applyFont="1" applyAlignment="1" applyProtection="1">
      <alignment wrapText="1"/>
    </xf>
    <xf numFmtId="0" fontId="0" fillId="3" borderId="4"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left" vertical="center" wrapText="1"/>
    </xf>
    <xf numFmtId="0" fontId="10" fillId="0" borderId="0" xfId="0" applyFont="1" applyAlignment="1" applyProtection="1">
      <alignment wrapText="1"/>
    </xf>
    <xf numFmtId="0" fontId="0" fillId="3" borderId="4" xfId="0" applyFont="1" applyFill="1" applyBorder="1" applyAlignment="1" applyProtection="1">
      <alignment vertical="center" wrapText="1"/>
      <protection locked="0"/>
    </xf>
    <xf numFmtId="0" fontId="0" fillId="3" borderId="3"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wrapText="1"/>
    </xf>
    <xf numFmtId="0" fontId="10" fillId="0" borderId="0" xfId="0" applyFont="1" applyFill="1" applyAlignment="1" applyProtection="1">
      <alignment wrapText="1"/>
    </xf>
    <xf numFmtId="0" fontId="33" fillId="0" borderId="0" xfId="0" applyFont="1" applyFill="1" applyBorder="1" applyAlignment="1" applyProtection="1">
      <alignment horizontal="left" vertical="center" wrapText="1"/>
    </xf>
    <xf numFmtId="0" fontId="36" fillId="0" borderId="0" xfId="0" applyFont="1" applyFill="1" applyAlignment="1" applyProtection="1">
      <alignment wrapText="1"/>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wrapText="1"/>
    </xf>
    <xf numFmtId="0" fontId="11" fillId="6" borderId="2" xfId="0" applyFont="1"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3"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17" fillId="0" borderId="0" xfId="1" applyFont="1" applyFill="1" applyBorder="1" applyAlignment="1" applyProtection="1">
      <alignment horizontal="left" vertical="top" wrapText="1"/>
    </xf>
    <xf numFmtId="0" fontId="17" fillId="0" borderId="0" xfId="1" applyFont="1" applyAlignment="1" applyProtection="1">
      <alignment vertical="top"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7" fillId="0" borderId="13" xfId="0" applyFont="1" applyFill="1" applyBorder="1" applyAlignment="1" applyProtection="1">
      <alignment wrapText="1"/>
    </xf>
    <xf numFmtId="0" fontId="7" fillId="0" borderId="10" xfId="0" applyFont="1" applyFill="1" applyBorder="1" applyAlignment="1" applyProtection="1">
      <alignment wrapText="1"/>
    </xf>
    <xf numFmtId="0" fontId="7" fillId="0" borderId="6" xfId="0" applyFont="1" applyFill="1" applyBorder="1" applyAlignment="1" applyProtection="1">
      <alignment wrapText="1"/>
    </xf>
    <xf numFmtId="0" fontId="27" fillId="7" borderId="1" xfId="0" applyFont="1" applyFill="1" applyBorder="1" applyAlignment="1" applyProtection="1">
      <alignment horizontal="left" vertical="center"/>
    </xf>
    <xf numFmtId="0" fontId="7" fillId="0" borderId="6" xfId="0" applyFont="1" applyFill="1" applyBorder="1" applyAlignment="1" applyProtection="1">
      <alignment horizontal="left" vertical="center" wrapText="1"/>
    </xf>
    <xf numFmtId="0" fontId="13" fillId="0" borderId="0" xfId="1" applyFont="1" applyFill="1" applyBorder="1" applyAlignment="1" applyProtection="1">
      <alignment horizontal="left" vertical="top" wrapText="1"/>
    </xf>
    <xf numFmtId="0" fontId="43" fillId="0" borderId="0" xfId="0" applyFont="1" applyBorder="1" applyAlignment="1" applyProtection="1">
      <alignment horizontal="center" vertical="center" wrapText="1"/>
    </xf>
    <xf numFmtId="0" fontId="7" fillId="0" borderId="13"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13" fillId="8" borderId="2" xfId="0" applyFont="1" applyFill="1" applyBorder="1" applyAlignment="1" applyProtection="1">
      <alignment horizontal="left" vertical="center" wrapText="1"/>
    </xf>
    <xf numFmtId="0" fontId="13" fillId="8" borderId="4" xfId="0" applyFont="1" applyFill="1" applyBorder="1" applyAlignment="1" applyProtection="1">
      <alignment horizontal="left" vertical="center" wrapText="1"/>
    </xf>
    <xf numFmtId="0" fontId="13" fillId="8" borderId="3" xfId="0" applyFont="1" applyFill="1" applyBorder="1" applyAlignment="1" applyProtection="1">
      <alignment horizontal="left" vertical="center" wrapText="1"/>
    </xf>
    <xf numFmtId="0" fontId="7" fillId="8" borderId="1" xfId="0" applyFont="1" applyFill="1" applyBorder="1" applyAlignment="1" applyProtection="1">
      <alignment horizontal="left" vertical="center" wrapText="1"/>
    </xf>
    <xf numFmtId="0" fontId="7" fillId="8" borderId="1" xfId="0" applyFont="1" applyFill="1" applyBorder="1" applyAlignment="1" applyProtection="1">
      <alignment horizontal="left" wrapText="1"/>
    </xf>
    <xf numFmtId="0" fontId="0" fillId="8" borderId="1" xfId="0" applyFill="1" applyBorder="1" applyAlignment="1" applyProtection="1">
      <alignment wrapText="1"/>
    </xf>
    <xf numFmtId="0" fontId="0" fillId="8" borderId="2" xfId="0" applyFill="1" applyBorder="1" applyAlignment="1" applyProtection="1">
      <alignment wrapText="1"/>
    </xf>
    <xf numFmtId="0" fontId="7" fillId="2" borderId="1" xfId="0" applyNumberFormat="1" applyFont="1" applyFill="1" applyBorder="1" applyAlignment="1" applyProtection="1">
      <alignment horizontal="center" vertical="center"/>
    </xf>
    <xf numFmtId="0" fontId="7" fillId="5" borderId="4" xfId="0" applyFont="1" applyFill="1" applyBorder="1" applyAlignment="1" applyProtection="1">
      <alignment vertical="center"/>
    </xf>
    <xf numFmtId="0" fontId="7" fillId="5" borderId="3" xfId="0" applyFont="1" applyFill="1" applyBorder="1" applyAlignment="1" applyProtection="1">
      <alignment vertical="center"/>
    </xf>
    <xf numFmtId="0" fontId="13" fillId="5" borderId="0" xfId="0" applyFont="1" applyFill="1" applyBorder="1" applyAlignment="1" applyProtection="1">
      <alignment horizontal="left" vertical="center" wrapText="1"/>
    </xf>
    <xf numFmtId="0" fontId="13" fillId="5" borderId="1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49" fontId="7" fillId="0" borderId="2" xfId="0" applyNumberFormat="1" applyFont="1" applyBorder="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49" fontId="7" fillId="0" borderId="1" xfId="0" applyNumberFormat="1" applyFont="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0" fontId="7" fillId="0" borderId="13" xfId="0" applyFont="1" applyBorder="1" applyAlignment="1" applyProtection="1">
      <alignment horizontal="right" vertical="center"/>
    </xf>
    <xf numFmtId="0" fontId="7" fillId="0" borderId="0" xfId="0" applyFont="1" applyBorder="1" applyAlignment="1" applyProtection="1">
      <alignment horizontal="right" vertical="center"/>
    </xf>
    <xf numFmtId="0" fontId="9" fillId="0" borderId="2" xfId="0" applyFont="1" applyFill="1" applyBorder="1" applyAlignment="1" applyProtection="1">
      <alignment horizontal="center" vertical="center" wrapText="1"/>
    </xf>
    <xf numFmtId="0" fontId="0" fillId="0" borderId="4" xfId="0" applyFill="1" applyBorder="1" applyAlignment="1" applyProtection="1">
      <alignment horizontal="center" vertical="center"/>
    </xf>
    <xf numFmtId="0" fontId="0" fillId="0" borderId="3" xfId="0" applyFill="1" applyBorder="1" applyAlignment="1" applyProtection="1">
      <alignment horizontal="center" vertical="center"/>
    </xf>
    <xf numFmtId="0" fontId="9" fillId="0" borderId="4"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8" borderId="1"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wrapText="1"/>
    </xf>
    <xf numFmtId="0" fontId="9" fillId="0" borderId="2"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9" fillId="0" borderId="3" xfId="0" applyFont="1" applyBorder="1" applyAlignment="1" applyProtection="1">
      <alignment horizontal="center" vertical="top" wrapText="1"/>
    </xf>
    <xf numFmtId="0" fontId="9" fillId="0" borderId="0" xfId="0" applyFont="1" applyFill="1" applyBorder="1" applyAlignment="1" applyProtection="1">
      <alignment horizontal="center" vertical="top" wrapText="1"/>
    </xf>
    <xf numFmtId="49" fontId="7" fillId="0" borderId="3" xfId="0" applyNumberFormat="1" applyFont="1" applyFill="1" applyBorder="1" applyAlignment="1" applyProtection="1">
      <alignment horizontal="left" vertical="center" wrapText="1"/>
      <protection locked="0"/>
    </xf>
    <xf numFmtId="0" fontId="17" fillId="0" borderId="0" xfId="0" applyFont="1" applyBorder="1" applyAlignment="1" applyProtection="1">
      <alignment horizontal="right"/>
    </xf>
    <xf numFmtId="0" fontId="17" fillId="2" borderId="6"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20" fillId="2"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166" fontId="9" fillId="0" borderId="2" xfId="0" applyNumberFormat="1" applyFont="1" applyFill="1" applyBorder="1" applyAlignment="1" applyProtection="1">
      <alignment horizontal="center" vertical="center" wrapText="1"/>
    </xf>
    <xf numFmtId="166" fontId="9" fillId="0" borderId="3" xfId="0" applyNumberFormat="1"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0" fontId="21" fillId="2" borderId="6" xfId="0" applyFont="1" applyFill="1" applyBorder="1" applyAlignment="1" applyProtection="1">
      <alignment horizontal="left" vertical="top" wrapText="1"/>
    </xf>
    <xf numFmtId="0" fontId="7" fillId="0" borderId="0" xfId="0" applyFont="1" applyBorder="1" applyAlignment="1" applyProtection="1">
      <alignment horizontal="right"/>
    </xf>
    <xf numFmtId="0" fontId="21" fillId="0" borderId="0" xfId="0" applyFont="1" applyFill="1" applyAlignment="1" applyProtection="1">
      <alignment horizontal="left" vertical="top" wrapText="1"/>
    </xf>
    <xf numFmtId="0" fontId="49" fillId="0" borderId="13" xfId="1" applyFont="1" applyFill="1" applyBorder="1" applyAlignment="1" applyProtection="1">
      <alignment horizontal="left" vertical="center" wrapText="1"/>
    </xf>
    <xf numFmtId="0" fontId="49" fillId="0" borderId="0" xfId="1" applyFont="1" applyFill="1" applyBorder="1" applyAlignment="1" applyProtection="1">
      <alignment horizontal="left" vertical="center" wrapText="1"/>
    </xf>
    <xf numFmtId="0" fontId="49" fillId="0" borderId="12" xfId="1" applyFont="1" applyFill="1" applyBorder="1" applyAlignment="1" applyProtection="1">
      <alignment horizontal="left" vertical="center" wrapText="1"/>
    </xf>
    <xf numFmtId="0" fontId="42" fillId="0" borderId="10" xfId="1" applyFont="1" applyBorder="1" applyAlignment="1" applyProtection="1">
      <alignment horizontal="left" vertical="top" wrapText="1"/>
    </xf>
    <xf numFmtId="0" fontId="42" fillId="0" borderId="6" xfId="1" applyFont="1" applyBorder="1" applyAlignment="1" applyProtection="1">
      <alignment horizontal="left" vertical="top" wrapText="1"/>
    </xf>
    <xf numFmtId="0" fontId="42" fillId="0" borderId="7" xfId="1" applyFont="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9" fillId="4" borderId="2"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2" borderId="6"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40" fillId="0" borderId="0" xfId="0" applyFont="1" applyFill="1" applyAlignment="1" applyProtection="1">
      <alignment horizontal="center" vertical="center" wrapText="1"/>
    </xf>
    <xf numFmtId="0" fontId="40" fillId="0" borderId="6" xfId="0" applyFont="1" applyFill="1" applyBorder="1" applyAlignment="1" applyProtection="1">
      <alignment horizontal="center" vertical="center" wrapText="1"/>
    </xf>
    <xf numFmtId="0" fontId="9" fillId="0" borderId="0" xfId="0" applyFont="1" applyAlignment="1" applyProtection="1">
      <alignment horizontal="left" vertical="top" wrapText="1"/>
    </xf>
    <xf numFmtId="0" fontId="9" fillId="0" borderId="0" xfId="0" applyFont="1" applyBorder="1" applyAlignment="1" applyProtection="1">
      <alignment horizontal="left" vertical="center" wrapText="1"/>
    </xf>
    <xf numFmtId="0" fontId="0" fillId="0" borderId="0" xfId="0" applyBorder="1" applyAlignment="1" applyProtection="1">
      <alignment vertical="center"/>
    </xf>
    <xf numFmtId="0" fontId="17" fillId="3" borderId="2" xfId="0" applyFont="1" applyFill="1" applyBorder="1" applyAlignment="1" applyProtection="1">
      <alignment horizontal="left" vertical="center"/>
      <protection locked="0"/>
    </xf>
    <xf numFmtId="0" fontId="17" fillId="3" borderId="4" xfId="0" applyFont="1" applyFill="1" applyBorder="1" applyAlignment="1" applyProtection="1">
      <alignment horizontal="left" vertical="center"/>
      <protection locked="0"/>
    </xf>
    <xf numFmtId="0" fontId="17" fillId="3" borderId="3" xfId="0" applyFont="1" applyFill="1" applyBorder="1" applyAlignment="1" applyProtection="1">
      <alignment horizontal="left" vertical="center"/>
      <protection locked="0"/>
    </xf>
    <xf numFmtId="0" fontId="6" fillId="0" borderId="0" xfId="0" applyFont="1" applyBorder="1" applyAlignment="1" applyProtection="1">
      <alignment horizontal="center" vertical="top" wrapText="1"/>
    </xf>
    <xf numFmtId="0" fontId="0" fillId="2" borderId="0" xfId="0" applyFill="1" applyBorder="1" applyAlignment="1" applyProtection="1">
      <alignment horizontal="left" vertical="top"/>
    </xf>
    <xf numFmtId="14" fontId="7" fillId="3" borderId="2" xfId="0" applyNumberFormat="1"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42" fillId="0" borderId="0" xfId="1" applyFont="1" applyAlignment="1" applyProtection="1">
      <alignment horizontal="center" vertic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9" fillId="0" borderId="1" xfId="0" applyFont="1" applyBorder="1" applyAlignment="1" applyProtection="1">
      <alignment horizontal="center" vertical="top" wrapText="1"/>
    </xf>
    <xf numFmtId="0" fontId="7" fillId="0" borderId="0" xfId="0" applyFont="1" applyBorder="1" applyAlignment="1" applyProtection="1">
      <alignment horizontal="left" vertical="top" wrapText="1"/>
    </xf>
    <xf numFmtId="49" fontId="7" fillId="0" borderId="24" xfId="0" applyNumberFormat="1" applyFont="1" applyFill="1" applyBorder="1" applyAlignment="1" applyProtection="1">
      <alignment horizontal="left" vertical="center" wrapText="1"/>
      <protection locked="0"/>
    </xf>
    <xf numFmtId="0" fontId="0" fillId="2" borderId="15"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4" xfId="0" applyFill="1" applyBorder="1" applyAlignment="1" applyProtection="1">
      <alignment horizontal="center" vertical="center"/>
    </xf>
    <xf numFmtId="0" fontId="7" fillId="0" borderId="0" xfId="0" applyFont="1" applyAlignment="1" applyProtection="1">
      <alignment horizontal="right"/>
    </xf>
    <xf numFmtId="0" fontId="7" fillId="3" borderId="0" xfId="0" applyFont="1" applyFill="1" applyBorder="1" applyAlignment="1" applyProtection="1">
      <alignment horizontal="left" vertical="center"/>
    </xf>
    <xf numFmtId="0" fontId="0" fillId="3" borderId="0" xfId="0" applyFill="1" applyAlignment="1" applyProtection="1">
      <alignment horizontal="left"/>
    </xf>
    <xf numFmtId="0" fontId="7" fillId="3" borderId="5" xfId="0" applyFont="1" applyFill="1" applyBorder="1" applyAlignment="1" applyProtection="1">
      <alignment horizontal="left" vertical="center"/>
    </xf>
    <xf numFmtId="0" fontId="17" fillId="0" borderId="6" xfId="0" applyFont="1" applyFill="1" applyBorder="1" applyAlignment="1" applyProtection="1">
      <alignment vertical="center" wrapText="1"/>
    </xf>
    <xf numFmtId="0" fontId="17" fillId="0" borderId="0" xfId="0" applyFont="1" applyBorder="1" applyAlignment="1" applyProtection="1">
      <alignment horizontal="right" vertical="center"/>
    </xf>
    <xf numFmtId="0" fontId="9" fillId="5" borderId="3"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7" fillId="0" borderId="8"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7" borderId="1"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9" xfId="0" applyFont="1" applyFill="1" applyBorder="1" applyAlignment="1">
      <alignment horizontal="left" vertical="top" wrapText="1"/>
    </xf>
    <xf numFmtId="0" fontId="7" fillId="7" borderId="13"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0"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0" borderId="0" xfId="0" applyFont="1" applyAlignment="1">
      <alignment horizontal="left" vertical="top" wrapText="1"/>
    </xf>
    <xf numFmtId="0" fontId="9" fillId="7" borderId="1" xfId="0" applyFont="1" applyFill="1" applyBorder="1" applyAlignment="1">
      <alignment horizontal="left" vertical="top" wrapText="1"/>
    </xf>
    <xf numFmtId="4" fontId="7" fillId="2" borderId="1" xfId="0" applyNumberFormat="1" applyFont="1" applyFill="1" applyBorder="1" applyAlignment="1" applyProtection="1">
      <alignment horizontal="center" vertical="center"/>
      <protection locked="0"/>
    </xf>
    <xf numFmtId="4" fontId="9" fillId="5" borderId="1" xfId="0" applyNumberFormat="1" applyFont="1" applyFill="1" applyBorder="1" applyAlignment="1" applyProtection="1">
      <alignment horizontal="center" vertical="center" wrapText="1"/>
    </xf>
    <xf numFmtId="4" fontId="7" fillId="5" borderId="1" xfId="0" applyNumberFormat="1" applyFont="1" applyFill="1" applyBorder="1" applyAlignment="1" applyProtection="1">
      <alignment horizontal="center" vertical="center"/>
    </xf>
  </cellXfs>
  <cellStyles count="3">
    <cellStyle name="Hyperlink" xfId="1" builtinId="8"/>
    <cellStyle name="Hyperlink 2" xfId="2"/>
    <cellStyle name="Normal" xfId="0" builtinId="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H$65"/>
</file>

<file path=xl/ctrlProps/ctrlProp10.xml><?xml version="1.0" encoding="utf-8"?>
<formControlPr xmlns="http://schemas.microsoft.com/office/spreadsheetml/2009/9/main" objectType="CheckBox" fmlaLink="H326" lockText="1"/>
</file>

<file path=xl/ctrlProps/ctrlProp100.xml><?xml version="1.0" encoding="utf-8"?>
<formControlPr xmlns="http://schemas.microsoft.com/office/spreadsheetml/2009/9/main" objectType="CheckBox" fmlaLink="$BF$104"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fmlaLink="$BD$95" lockText="1"/>
</file>

<file path=xl/ctrlProps/ctrlProp103.xml><?xml version="1.0" encoding="utf-8"?>
<formControlPr xmlns="http://schemas.microsoft.com/office/spreadsheetml/2009/9/main" objectType="CheckBox" fmlaLink="$BE$95" lockText="1"/>
</file>

<file path=xl/ctrlProps/ctrlProp104.xml><?xml version="1.0" encoding="utf-8"?>
<formControlPr xmlns="http://schemas.microsoft.com/office/spreadsheetml/2009/9/main" objectType="CheckBox" fmlaLink="$BF$95" lockText="1"/>
</file>

<file path=xl/ctrlProps/ctrlProp105.xml><?xml version="1.0" encoding="utf-8"?>
<formControlPr xmlns="http://schemas.microsoft.com/office/spreadsheetml/2009/9/main" objectType="CheckBox" fmlaLink="$BD$96" lockText="1"/>
</file>

<file path=xl/ctrlProps/ctrlProp106.xml><?xml version="1.0" encoding="utf-8"?>
<formControlPr xmlns="http://schemas.microsoft.com/office/spreadsheetml/2009/9/main" objectType="CheckBox" fmlaLink="$BE$96" lockText="1"/>
</file>

<file path=xl/ctrlProps/ctrlProp107.xml><?xml version="1.0" encoding="utf-8"?>
<formControlPr xmlns="http://schemas.microsoft.com/office/spreadsheetml/2009/9/main" objectType="CheckBox" fmlaLink="$BF$96"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H321" lockText="1"/>
</file>

<file path=xl/ctrlProps/ctrlProp110.xml><?xml version="1.0" encoding="utf-8"?>
<formControlPr xmlns="http://schemas.microsoft.com/office/spreadsheetml/2009/9/main" objectType="CheckBox" fmlaLink="$BF$257" lockText="1"/>
</file>

<file path=xl/ctrlProps/ctrlProp111.xml><?xml version="1.0" encoding="utf-8"?>
<formControlPr xmlns="http://schemas.microsoft.com/office/spreadsheetml/2009/9/main" objectType="CheckBox" fmlaLink="$BF$261" lockText="1"/>
</file>

<file path=xl/ctrlProps/ctrlProp112.xml><?xml version="1.0" encoding="utf-8"?>
<formControlPr xmlns="http://schemas.microsoft.com/office/spreadsheetml/2009/9/main" objectType="CheckBox" fmlaLink="$BG$261" lockText="1"/>
</file>

<file path=xl/ctrlProps/ctrlProp113.xml><?xml version="1.0" encoding="utf-8"?>
<formControlPr xmlns="http://schemas.microsoft.com/office/spreadsheetml/2009/9/main" objectType="CheckBox" fmlaLink="$BG$257" lockText="1"/>
</file>

<file path=xl/ctrlProps/ctrlProp114.xml><?xml version="1.0" encoding="utf-8"?>
<formControlPr xmlns="http://schemas.microsoft.com/office/spreadsheetml/2009/9/main" objectType="CheckBox" fmlaLink="$BF$258" lockText="1"/>
</file>

<file path=xl/ctrlProps/ctrlProp115.xml><?xml version="1.0" encoding="utf-8"?>
<formControlPr xmlns="http://schemas.microsoft.com/office/spreadsheetml/2009/9/main" objectType="CheckBox" fmlaLink="$BG$258" lockText="1"/>
</file>

<file path=xl/ctrlProps/ctrlProp116.xml><?xml version="1.0" encoding="utf-8"?>
<formControlPr xmlns="http://schemas.microsoft.com/office/spreadsheetml/2009/9/main" objectType="CheckBox" fmlaLink="$BG$258" lockText="1"/>
</file>

<file path=xl/ctrlProps/ctrlProp117.xml><?xml version="1.0" encoding="utf-8"?>
<formControlPr xmlns="http://schemas.microsoft.com/office/spreadsheetml/2009/9/main" objectType="CheckBox" fmlaLink="H340" lockText="1"/>
</file>

<file path=xl/ctrlProps/ctrlProp118.xml><?xml version="1.0" encoding="utf-8"?>
<formControlPr xmlns="http://schemas.microsoft.com/office/spreadsheetml/2009/9/main" objectType="CheckBox" fmlaLink="$BF$254" lockText="1"/>
</file>

<file path=xl/ctrlProps/ctrlProp119.xml><?xml version="1.0" encoding="utf-8"?>
<formControlPr xmlns="http://schemas.microsoft.com/office/spreadsheetml/2009/9/main" objectType="CheckBox" fmlaLink="$BG$254" lockText="1"/>
</file>

<file path=xl/ctrlProps/ctrlProp12.xml><?xml version="1.0" encoding="utf-8"?>
<formControlPr xmlns="http://schemas.microsoft.com/office/spreadsheetml/2009/9/main" objectType="CheckBox" fmlaLink="$BD$420" lockText="1"/>
</file>

<file path=xl/ctrlProps/ctrlProp120.xml><?xml version="1.0" encoding="utf-8"?>
<formControlPr xmlns="http://schemas.microsoft.com/office/spreadsheetml/2009/9/main" objectType="CheckBox" fmlaLink="$BF$255" lockText="1"/>
</file>

<file path=xl/ctrlProps/ctrlProp121.xml><?xml version="1.0" encoding="utf-8"?>
<formControlPr xmlns="http://schemas.microsoft.com/office/spreadsheetml/2009/9/main" objectType="CheckBox" fmlaLink="$BG$255" lockText="1"/>
</file>

<file path=xl/ctrlProps/ctrlProp122.xml><?xml version="1.0" encoding="utf-8"?>
<formControlPr xmlns="http://schemas.microsoft.com/office/spreadsheetml/2009/9/main" objectType="CheckBox" fmlaLink="L503" lockText="1"/>
</file>

<file path=xl/ctrlProps/ctrlProp13.xml><?xml version="1.0" encoding="utf-8"?>
<formControlPr xmlns="http://schemas.microsoft.com/office/spreadsheetml/2009/9/main" objectType="CheckBox" fmlaLink="$BD$421" lockText="1"/>
</file>

<file path=xl/ctrlProps/ctrlProp14.xml><?xml version="1.0" encoding="utf-8"?>
<formControlPr xmlns="http://schemas.microsoft.com/office/spreadsheetml/2009/9/main" objectType="CheckBox" fmlaLink="$BD$422" lockText="1"/>
</file>

<file path=xl/ctrlProps/ctrlProp15.xml><?xml version="1.0" encoding="utf-8"?>
<formControlPr xmlns="http://schemas.microsoft.com/office/spreadsheetml/2009/9/main" objectType="CheckBox" fmlaLink="$BD$423" lockText="1"/>
</file>

<file path=xl/ctrlProps/ctrlProp16.xml><?xml version="1.0" encoding="utf-8"?>
<formControlPr xmlns="http://schemas.microsoft.com/office/spreadsheetml/2009/9/main" objectType="CheckBox" fmlaLink="$BD$424" lockText="1"/>
</file>

<file path=xl/ctrlProps/ctrlProp17.xml><?xml version="1.0" encoding="utf-8"?>
<formControlPr xmlns="http://schemas.microsoft.com/office/spreadsheetml/2009/9/main" objectType="CheckBox" fmlaLink="E443" lockText="1"/>
</file>

<file path=xl/ctrlProps/ctrlProp18.xml><?xml version="1.0" encoding="utf-8"?>
<formControlPr xmlns="http://schemas.microsoft.com/office/spreadsheetml/2009/9/main" objectType="CheckBox" fmlaLink="E444" lockText="1"/>
</file>

<file path=xl/ctrlProps/ctrlProp19.xml><?xml version="1.0" encoding="utf-8"?>
<formControlPr xmlns="http://schemas.microsoft.com/office/spreadsheetml/2009/9/main" objectType="CheckBox" fmlaLink="E445" lockText="1"/>
</file>

<file path=xl/ctrlProps/ctrlProp2.xml><?xml version="1.0" encoding="utf-8"?>
<formControlPr xmlns="http://schemas.microsoft.com/office/spreadsheetml/2009/9/main" objectType="CheckBox" fmlaLink="$H$67"/>
</file>

<file path=xl/ctrlProps/ctrlProp20.xml><?xml version="1.0" encoding="utf-8"?>
<formControlPr xmlns="http://schemas.microsoft.com/office/spreadsheetml/2009/9/main" objectType="CheckBox" fmlaLink="E446" lockText="1"/>
</file>

<file path=xl/ctrlProps/ctrlProp21.xml><?xml version="1.0" encoding="utf-8"?>
<formControlPr xmlns="http://schemas.microsoft.com/office/spreadsheetml/2009/9/main" objectType="CheckBox" fmlaLink="E503" lockText="1"/>
</file>

<file path=xl/ctrlProps/ctrlProp22.xml><?xml version="1.0" encoding="utf-8"?>
<formControlPr xmlns="http://schemas.microsoft.com/office/spreadsheetml/2009/9/main" objectType="CheckBox" fmlaLink="H337" lockText="1"/>
</file>

<file path=xl/ctrlProps/ctrlProp23.xml><?xml version="1.0" encoding="utf-8"?>
<formControlPr xmlns="http://schemas.microsoft.com/office/spreadsheetml/2009/9/main" objectType="CheckBox" fmlaLink="H338"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fmlaLink="$H$322" lockText="1"/>
</file>

<file path=xl/ctrlProps/ctrlProp26.xml><?xml version="1.0" encoding="utf-8"?>
<formControlPr xmlns="http://schemas.microsoft.com/office/spreadsheetml/2009/9/main" objectType="CheckBox" fmlaLink="H339" lockText="1"/>
</file>

<file path=xl/ctrlProps/ctrlProp27.xml><?xml version="1.0" encoding="utf-8"?>
<formControlPr xmlns="http://schemas.microsoft.com/office/spreadsheetml/2009/9/main" objectType="CheckBox" fmlaLink="$BF$256" lockText="1"/>
</file>

<file path=xl/ctrlProps/ctrlProp28.xml><?xml version="1.0" encoding="utf-8"?>
<formControlPr xmlns="http://schemas.microsoft.com/office/spreadsheetml/2009/9/main" objectType="CheckBox" fmlaLink="$BG$256"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H$69"/>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H309"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H310"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mlaLink="H311"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H323"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fmlaLink="H336" lockText="1"/>
</file>

<file path=xl/ctrlProps/ctrlProp77.xml><?xml version="1.0" encoding="utf-8"?>
<formControlPr xmlns="http://schemas.microsoft.com/office/spreadsheetml/2009/9/main" objectType="CheckBox" fmlaLink="$BD$88"/>
</file>

<file path=xl/ctrlProps/ctrlProp78.xml><?xml version="1.0" encoding="utf-8"?>
<formControlPr xmlns="http://schemas.microsoft.com/office/spreadsheetml/2009/9/main" objectType="CheckBox" fmlaLink="$BE$88"/>
</file>

<file path=xl/ctrlProps/ctrlProp79.xml><?xml version="1.0" encoding="utf-8"?>
<formControlPr xmlns="http://schemas.microsoft.com/office/spreadsheetml/2009/9/main" objectType="CheckBox" fmlaLink="$BF$88"/>
</file>

<file path=xl/ctrlProps/ctrlProp8.xml><?xml version="1.0" encoding="utf-8"?>
<formControlPr xmlns="http://schemas.microsoft.com/office/spreadsheetml/2009/9/main" objectType="CheckBox" fmlaLink="H324" lockText="1"/>
</file>

<file path=xl/ctrlProps/ctrlProp80.xml><?xml version="1.0" encoding="utf-8"?>
<formControlPr xmlns="http://schemas.microsoft.com/office/spreadsheetml/2009/9/main" objectType="CheckBox" fmlaLink="$BD$89" lockText="1"/>
</file>

<file path=xl/ctrlProps/ctrlProp81.xml><?xml version="1.0" encoding="utf-8"?>
<formControlPr xmlns="http://schemas.microsoft.com/office/spreadsheetml/2009/9/main" objectType="CheckBox" fmlaLink="$BE$89" lockText="1"/>
</file>

<file path=xl/ctrlProps/ctrlProp82.xml><?xml version="1.0" encoding="utf-8"?>
<formControlPr xmlns="http://schemas.microsoft.com/office/spreadsheetml/2009/9/main" objectType="CheckBox" fmlaLink="$BF$89" lockText="1"/>
</file>

<file path=xl/ctrlProps/ctrlProp83.xml><?xml version="1.0" encoding="utf-8"?>
<formControlPr xmlns="http://schemas.microsoft.com/office/spreadsheetml/2009/9/main" objectType="CheckBox" fmlaLink="$BD$90" lockText="1"/>
</file>

<file path=xl/ctrlProps/ctrlProp84.xml><?xml version="1.0" encoding="utf-8"?>
<formControlPr xmlns="http://schemas.microsoft.com/office/spreadsheetml/2009/9/main" objectType="CheckBox" fmlaLink="$BE$90" lockText="1"/>
</file>

<file path=xl/ctrlProps/ctrlProp85.xml><?xml version="1.0" encoding="utf-8"?>
<formControlPr xmlns="http://schemas.microsoft.com/office/spreadsheetml/2009/9/main" objectType="CheckBox" fmlaLink="$BF$90" lockText="1"/>
</file>

<file path=xl/ctrlProps/ctrlProp86.xml><?xml version="1.0" encoding="utf-8"?>
<formControlPr xmlns="http://schemas.microsoft.com/office/spreadsheetml/2009/9/main" objectType="CheckBox" fmlaLink="$BD$91" lockText="1"/>
</file>

<file path=xl/ctrlProps/ctrlProp87.xml><?xml version="1.0" encoding="utf-8"?>
<formControlPr xmlns="http://schemas.microsoft.com/office/spreadsheetml/2009/9/main" objectType="CheckBox" fmlaLink="$BE$91" lockText="1"/>
</file>

<file path=xl/ctrlProps/ctrlProp88.xml><?xml version="1.0" encoding="utf-8"?>
<formControlPr xmlns="http://schemas.microsoft.com/office/spreadsheetml/2009/9/main" objectType="CheckBox" fmlaLink="$BF$91" lockText="1"/>
</file>

<file path=xl/ctrlProps/ctrlProp89.xml><?xml version="1.0" encoding="utf-8"?>
<formControlPr xmlns="http://schemas.microsoft.com/office/spreadsheetml/2009/9/main" objectType="CheckBox" fmlaLink="$BD$97" lockText="1"/>
</file>

<file path=xl/ctrlProps/ctrlProp9.xml><?xml version="1.0" encoding="utf-8"?>
<formControlPr xmlns="http://schemas.microsoft.com/office/spreadsheetml/2009/9/main" objectType="CheckBox" fmlaLink="H325" lockText="1"/>
</file>

<file path=xl/ctrlProps/ctrlProp90.xml><?xml version="1.0" encoding="utf-8"?>
<formControlPr xmlns="http://schemas.microsoft.com/office/spreadsheetml/2009/9/main" objectType="CheckBox" fmlaLink="$BE$97" lockText="1"/>
</file>

<file path=xl/ctrlProps/ctrlProp91.xml><?xml version="1.0" encoding="utf-8"?>
<formControlPr xmlns="http://schemas.microsoft.com/office/spreadsheetml/2009/9/main" objectType="CheckBox" fmlaLink="$BF$97" lockText="1"/>
</file>

<file path=xl/ctrlProps/ctrlProp92.xml><?xml version="1.0" encoding="utf-8"?>
<formControlPr xmlns="http://schemas.microsoft.com/office/spreadsheetml/2009/9/main" objectType="CheckBox" fmlaLink="$BD$98" lockText="1"/>
</file>

<file path=xl/ctrlProps/ctrlProp93.xml><?xml version="1.0" encoding="utf-8"?>
<formControlPr xmlns="http://schemas.microsoft.com/office/spreadsheetml/2009/9/main" objectType="CheckBox" fmlaLink="$BE$98" lockText="1"/>
</file>

<file path=xl/ctrlProps/ctrlProp94.xml><?xml version="1.0" encoding="utf-8"?>
<formControlPr xmlns="http://schemas.microsoft.com/office/spreadsheetml/2009/9/main" objectType="CheckBox" fmlaLink="$BF$98" lockText="1"/>
</file>

<file path=xl/ctrlProps/ctrlProp95.xml><?xml version="1.0" encoding="utf-8"?>
<formControlPr xmlns="http://schemas.microsoft.com/office/spreadsheetml/2009/9/main" objectType="CheckBox" fmlaLink="$BD$99" lockText="1"/>
</file>

<file path=xl/ctrlProps/ctrlProp96.xml><?xml version="1.0" encoding="utf-8"?>
<formControlPr xmlns="http://schemas.microsoft.com/office/spreadsheetml/2009/9/main" objectType="CheckBox" fmlaLink="$BE$99" lockText="1"/>
</file>

<file path=xl/ctrlProps/ctrlProp97.xml><?xml version="1.0" encoding="utf-8"?>
<formControlPr xmlns="http://schemas.microsoft.com/office/spreadsheetml/2009/9/main" objectType="CheckBox" fmlaLink="$BF$99" lockText="1"/>
</file>

<file path=xl/ctrlProps/ctrlProp98.xml><?xml version="1.0" encoding="utf-8"?>
<formControlPr xmlns="http://schemas.microsoft.com/office/spreadsheetml/2009/9/main" objectType="CheckBox" fmlaLink="$BD$104" lockText="1"/>
</file>

<file path=xl/ctrlProps/ctrlProp99.xml><?xml version="1.0" encoding="utf-8"?>
<formControlPr xmlns="http://schemas.microsoft.com/office/spreadsheetml/2009/9/main" objectType="CheckBox" fmlaLink="$BE$104"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505</xdr:row>
      <xdr:rowOff>0</xdr:rowOff>
    </xdr:from>
    <xdr:to>
      <xdr:col>2</xdr:col>
      <xdr:colOff>9992</xdr:colOff>
      <xdr:row>511</xdr:row>
      <xdr:rowOff>126999</xdr:rowOff>
    </xdr:to>
    <xdr:pic>
      <xdr:nvPicPr>
        <xdr:cNvPr id="2" name="Picture 1" descr="Home"/>
        <xdr:cNvPicPr/>
      </xdr:nvPicPr>
      <xdr:blipFill>
        <a:blip xmlns:r="http://schemas.openxmlformats.org/officeDocument/2006/relationships" r:embed="rId1" cstate="print"/>
        <a:srcRect/>
        <a:stretch>
          <a:fillRect/>
        </a:stretch>
      </xdr:blipFill>
      <xdr:spPr bwMode="auto">
        <a:xfrm>
          <a:off x="0" y="184480200"/>
          <a:ext cx="2962742" cy="1270000"/>
        </a:xfrm>
        <a:prstGeom prst="rect">
          <a:avLst/>
        </a:prstGeom>
        <a:noFill/>
        <a:ln w="9525">
          <a:noFill/>
          <a:miter lim="800000"/>
          <a:headEnd/>
          <a:tailEnd/>
        </a:ln>
      </xdr:spPr>
    </xdr:pic>
    <xdr:clientData/>
  </xdr:twoCellAnchor>
  <xdr:twoCellAnchor editAs="oneCell">
    <xdr:from>
      <xdr:col>3</xdr:col>
      <xdr:colOff>667806</xdr:colOff>
      <xdr:row>505</xdr:row>
      <xdr:rowOff>42334</xdr:rowOff>
    </xdr:from>
    <xdr:to>
      <xdr:col>7</xdr:col>
      <xdr:colOff>113358</xdr:colOff>
      <xdr:row>511</xdr:row>
      <xdr:rowOff>63500</xdr:rowOff>
    </xdr:to>
    <xdr:pic>
      <xdr:nvPicPr>
        <xdr:cNvPr id="3" name="Picture 2"/>
        <xdr:cNvPicPr/>
      </xdr:nvPicPr>
      <xdr:blipFill>
        <a:blip xmlns:r="http://schemas.openxmlformats.org/officeDocument/2006/relationships" r:embed="rId2" cstate="print"/>
        <a:srcRect/>
        <a:stretch>
          <a:fillRect/>
        </a:stretch>
      </xdr:blipFill>
      <xdr:spPr bwMode="auto">
        <a:xfrm>
          <a:off x="3772956" y="184522534"/>
          <a:ext cx="2274477" cy="1164167"/>
        </a:xfrm>
        <a:prstGeom prst="rect">
          <a:avLst/>
        </a:prstGeom>
        <a:noFill/>
        <a:ln w="9525">
          <a:noFill/>
          <a:miter lim="800000"/>
          <a:headEnd/>
          <a:tailEnd/>
        </a:ln>
      </xdr:spPr>
    </xdr:pic>
    <xdr:clientData/>
  </xdr:twoCellAnchor>
  <xdr:twoCellAnchor editAs="oneCell">
    <xdr:from>
      <xdr:col>9</xdr:col>
      <xdr:colOff>328085</xdr:colOff>
      <xdr:row>505</xdr:row>
      <xdr:rowOff>74084</xdr:rowOff>
    </xdr:from>
    <xdr:to>
      <xdr:col>10</xdr:col>
      <xdr:colOff>1029130</xdr:colOff>
      <xdr:row>511</xdr:row>
      <xdr:rowOff>158750</xdr:rowOff>
    </xdr:to>
    <xdr:pic>
      <xdr:nvPicPr>
        <xdr:cNvPr id="4" name="Picture 3"/>
        <xdr:cNvPicPr/>
      </xdr:nvPicPr>
      <xdr:blipFill>
        <a:blip xmlns:r="http://schemas.openxmlformats.org/officeDocument/2006/relationships" r:embed="rId3" cstate="print"/>
        <a:srcRect/>
        <a:stretch>
          <a:fillRect/>
        </a:stretch>
      </xdr:blipFill>
      <xdr:spPr bwMode="auto">
        <a:xfrm>
          <a:off x="7738535" y="184554284"/>
          <a:ext cx="1802135" cy="122766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63</xdr:row>
          <xdr:rowOff>114300</xdr:rowOff>
        </xdr:from>
        <xdr:to>
          <xdr:col>7</xdr:col>
          <xdr:colOff>365760</xdr:colOff>
          <xdr:row>65</xdr:row>
          <xdr:rowOff>137160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99060</xdr:rowOff>
        </xdr:from>
        <xdr:to>
          <xdr:col>7</xdr:col>
          <xdr:colOff>449580</xdr:colOff>
          <xdr:row>67</xdr:row>
          <xdr:rowOff>121920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68580</xdr:rowOff>
        </xdr:from>
        <xdr:to>
          <xdr:col>7</xdr:col>
          <xdr:colOff>518160</xdr:colOff>
          <xdr:row>70</xdr:row>
          <xdr:rowOff>7620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308</xdr:row>
          <xdr:rowOff>0</xdr:rowOff>
        </xdr:from>
        <xdr:to>
          <xdr:col>7</xdr:col>
          <xdr:colOff>487680</xdr:colOff>
          <xdr:row>308</xdr:row>
          <xdr:rowOff>342900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308</xdr:row>
          <xdr:rowOff>365760</xdr:rowOff>
        </xdr:from>
        <xdr:to>
          <xdr:col>7</xdr:col>
          <xdr:colOff>487680</xdr:colOff>
          <xdr:row>309</xdr:row>
          <xdr:rowOff>342900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309</xdr:row>
          <xdr:rowOff>327660</xdr:rowOff>
        </xdr:from>
        <xdr:to>
          <xdr:col>7</xdr:col>
          <xdr:colOff>487680</xdr:colOff>
          <xdr:row>310</xdr:row>
          <xdr:rowOff>312420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322</xdr:row>
          <xdr:rowOff>0</xdr:rowOff>
        </xdr:from>
        <xdr:to>
          <xdr:col>8</xdr:col>
          <xdr:colOff>182880</xdr:colOff>
          <xdr:row>323</xdr:row>
          <xdr:rowOff>45720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323</xdr:row>
          <xdr:rowOff>22860</xdr:rowOff>
        </xdr:from>
        <xdr:to>
          <xdr:col>8</xdr:col>
          <xdr:colOff>175260</xdr:colOff>
          <xdr:row>324</xdr:row>
          <xdr:rowOff>60960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323</xdr:row>
          <xdr:rowOff>297180</xdr:rowOff>
        </xdr:from>
        <xdr:to>
          <xdr:col>8</xdr:col>
          <xdr:colOff>182880</xdr:colOff>
          <xdr:row>325</xdr:row>
          <xdr:rowOff>7620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325</xdr:row>
          <xdr:rowOff>7620</xdr:rowOff>
        </xdr:from>
        <xdr:to>
          <xdr:col>8</xdr:col>
          <xdr:colOff>175260</xdr:colOff>
          <xdr:row>326</xdr:row>
          <xdr:rowOff>60960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320</xdr:row>
          <xdr:rowOff>30480</xdr:rowOff>
        </xdr:from>
        <xdr:to>
          <xdr:col>8</xdr:col>
          <xdr:colOff>175260</xdr:colOff>
          <xdr:row>321</xdr:row>
          <xdr:rowOff>68580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418</xdr:row>
          <xdr:rowOff>182880</xdr:rowOff>
        </xdr:from>
        <xdr:to>
          <xdr:col>4</xdr:col>
          <xdr:colOff>960120</xdr:colOff>
          <xdr:row>420</xdr:row>
          <xdr:rowOff>7620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419</xdr:row>
          <xdr:rowOff>213360</xdr:rowOff>
        </xdr:from>
        <xdr:to>
          <xdr:col>4</xdr:col>
          <xdr:colOff>960120</xdr:colOff>
          <xdr:row>420</xdr:row>
          <xdr:rowOff>274320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420</xdr:row>
          <xdr:rowOff>213360</xdr:rowOff>
        </xdr:from>
        <xdr:to>
          <xdr:col>4</xdr:col>
          <xdr:colOff>975360</xdr:colOff>
          <xdr:row>421</xdr:row>
          <xdr:rowOff>274320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421</xdr:row>
          <xdr:rowOff>175260</xdr:rowOff>
        </xdr:from>
        <xdr:to>
          <xdr:col>4</xdr:col>
          <xdr:colOff>975360</xdr:colOff>
          <xdr:row>422</xdr:row>
          <xdr:rowOff>251460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422</xdr:row>
          <xdr:rowOff>220980</xdr:rowOff>
        </xdr:from>
        <xdr:to>
          <xdr:col>4</xdr:col>
          <xdr:colOff>975360</xdr:colOff>
          <xdr:row>424</xdr:row>
          <xdr:rowOff>30480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441</xdr:row>
          <xdr:rowOff>106680</xdr:rowOff>
        </xdr:from>
        <xdr:to>
          <xdr:col>4</xdr:col>
          <xdr:colOff>914400</xdr:colOff>
          <xdr:row>443</xdr:row>
          <xdr:rowOff>38100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442</xdr:row>
          <xdr:rowOff>228600</xdr:rowOff>
        </xdr:from>
        <xdr:to>
          <xdr:col>4</xdr:col>
          <xdr:colOff>899160</xdr:colOff>
          <xdr:row>444</xdr:row>
          <xdr:rowOff>83820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443</xdr:row>
          <xdr:rowOff>228600</xdr:rowOff>
        </xdr:from>
        <xdr:to>
          <xdr:col>4</xdr:col>
          <xdr:colOff>899160</xdr:colOff>
          <xdr:row>445</xdr:row>
          <xdr:rowOff>83820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444</xdr:row>
          <xdr:rowOff>228600</xdr:rowOff>
        </xdr:from>
        <xdr:to>
          <xdr:col>4</xdr:col>
          <xdr:colOff>883920</xdr:colOff>
          <xdr:row>446</xdr:row>
          <xdr:rowOff>7620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822960</xdr:colOff>
          <xdr:row>501</xdr:row>
          <xdr:rowOff>1089660</xdr:rowOff>
        </xdr:from>
        <xdr:to>
          <xdr:col>4</xdr:col>
          <xdr:colOff>647700</xdr:colOff>
          <xdr:row>503</xdr:row>
          <xdr:rowOff>60960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336</xdr:row>
          <xdr:rowOff>0</xdr:rowOff>
        </xdr:from>
        <xdr:to>
          <xdr:col>8</xdr:col>
          <xdr:colOff>182880</xdr:colOff>
          <xdr:row>337</xdr:row>
          <xdr:rowOff>68580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337</xdr:row>
          <xdr:rowOff>22860</xdr:rowOff>
        </xdr:from>
        <xdr:to>
          <xdr:col>8</xdr:col>
          <xdr:colOff>182880</xdr:colOff>
          <xdr:row>338</xdr:row>
          <xdr:rowOff>60960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326</xdr:row>
          <xdr:rowOff>38100</xdr:rowOff>
        </xdr:from>
        <xdr:to>
          <xdr:col>8</xdr:col>
          <xdr:colOff>175260</xdr:colOff>
          <xdr:row>327</xdr:row>
          <xdr:rowOff>60960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321</xdr:row>
          <xdr:rowOff>22860</xdr:rowOff>
        </xdr:from>
        <xdr:to>
          <xdr:col>8</xdr:col>
          <xdr:colOff>175260</xdr:colOff>
          <xdr:row>322</xdr:row>
          <xdr:rowOff>60960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338</xdr:row>
          <xdr:rowOff>22860</xdr:rowOff>
        </xdr:from>
        <xdr:to>
          <xdr:col>8</xdr:col>
          <xdr:colOff>160020</xdr:colOff>
          <xdr:row>339</xdr:row>
          <xdr:rowOff>60960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255</xdr:row>
          <xdr:rowOff>99060</xdr:rowOff>
        </xdr:from>
        <xdr:to>
          <xdr:col>7</xdr:col>
          <xdr:colOff>274320</xdr:colOff>
          <xdr:row>255</xdr:row>
          <xdr:rowOff>449580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255</xdr:row>
          <xdr:rowOff>76200</xdr:rowOff>
        </xdr:from>
        <xdr:to>
          <xdr:col>8</xdr:col>
          <xdr:colOff>335280</xdr:colOff>
          <xdr:row>255</xdr:row>
          <xdr:rowOff>441960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830580</xdr:colOff>
          <xdr:row>131</xdr:row>
          <xdr:rowOff>7620</xdr:rowOff>
        </xdr:from>
        <xdr:to>
          <xdr:col>1</xdr:col>
          <xdr:colOff>1295400</xdr:colOff>
          <xdr:row>132</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845820</xdr:colOff>
          <xdr:row>132</xdr:row>
          <xdr:rowOff>0</xdr:rowOff>
        </xdr:from>
        <xdr:to>
          <xdr:col>1</xdr:col>
          <xdr:colOff>1325880</xdr:colOff>
          <xdr:row>133</xdr:row>
          <xdr:rowOff>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845820</xdr:colOff>
          <xdr:row>133</xdr:row>
          <xdr:rowOff>68580</xdr:rowOff>
        </xdr:from>
        <xdr:to>
          <xdr:col>1</xdr:col>
          <xdr:colOff>1325880</xdr:colOff>
          <xdr:row>134</xdr:row>
          <xdr:rowOff>38100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845820</xdr:colOff>
          <xdr:row>134</xdr:row>
          <xdr:rowOff>38100</xdr:rowOff>
        </xdr:from>
        <xdr:to>
          <xdr:col>1</xdr:col>
          <xdr:colOff>1325880</xdr:colOff>
          <xdr:row>135</xdr:row>
          <xdr:rowOff>38100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845820</xdr:colOff>
          <xdr:row>135</xdr:row>
          <xdr:rowOff>38100</xdr:rowOff>
        </xdr:from>
        <xdr:to>
          <xdr:col>1</xdr:col>
          <xdr:colOff>1325880</xdr:colOff>
          <xdr:row>136</xdr:row>
          <xdr:rowOff>7620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135</xdr:row>
          <xdr:rowOff>388620</xdr:rowOff>
        </xdr:from>
        <xdr:to>
          <xdr:col>1</xdr:col>
          <xdr:colOff>1325880</xdr:colOff>
          <xdr:row>137</xdr:row>
          <xdr:rowOff>60960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144</xdr:row>
          <xdr:rowOff>38100</xdr:rowOff>
        </xdr:from>
        <xdr:to>
          <xdr:col>1</xdr:col>
          <xdr:colOff>1455420</xdr:colOff>
          <xdr:row>144</xdr:row>
          <xdr:rowOff>388620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145</xdr:row>
          <xdr:rowOff>38100</xdr:rowOff>
        </xdr:from>
        <xdr:to>
          <xdr:col>1</xdr:col>
          <xdr:colOff>1455420</xdr:colOff>
          <xdr:row>145</xdr:row>
          <xdr:rowOff>388620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146</xdr:row>
          <xdr:rowOff>38100</xdr:rowOff>
        </xdr:from>
        <xdr:to>
          <xdr:col>1</xdr:col>
          <xdr:colOff>1455420</xdr:colOff>
          <xdr:row>147</xdr:row>
          <xdr:rowOff>7620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143</xdr:row>
          <xdr:rowOff>38100</xdr:rowOff>
        </xdr:from>
        <xdr:to>
          <xdr:col>1</xdr:col>
          <xdr:colOff>1455420</xdr:colOff>
          <xdr:row>143</xdr:row>
          <xdr:rowOff>388620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491</xdr:row>
          <xdr:rowOff>76200</xdr:rowOff>
        </xdr:from>
        <xdr:to>
          <xdr:col>4</xdr:col>
          <xdr:colOff>487680</xdr:colOff>
          <xdr:row>492</xdr:row>
          <xdr:rowOff>137160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492</xdr:row>
          <xdr:rowOff>106680</xdr:rowOff>
        </xdr:from>
        <xdr:to>
          <xdr:col>4</xdr:col>
          <xdr:colOff>487680</xdr:colOff>
          <xdr:row>493</xdr:row>
          <xdr:rowOff>137160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493</xdr:row>
          <xdr:rowOff>121920</xdr:rowOff>
        </xdr:from>
        <xdr:to>
          <xdr:col>4</xdr:col>
          <xdr:colOff>487680</xdr:colOff>
          <xdr:row>494</xdr:row>
          <xdr:rowOff>152400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494</xdr:row>
          <xdr:rowOff>106680</xdr:rowOff>
        </xdr:from>
        <xdr:to>
          <xdr:col>4</xdr:col>
          <xdr:colOff>487680</xdr:colOff>
          <xdr:row>495</xdr:row>
          <xdr:rowOff>106680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495</xdr:row>
          <xdr:rowOff>60960</xdr:rowOff>
        </xdr:from>
        <xdr:to>
          <xdr:col>4</xdr:col>
          <xdr:colOff>464820</xdr:colOff>
          <xdr:row>496</xdr:row>
          <xdr:rowOff>106680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495</xdr:row>
          <xdr:rowOff>312420</xdr:rowOff>
        </xdr:from>
        <xdr:to>
          <xdr:col>4</xdr:col>
          <xdr:colOff>464820</xdr:colOff>
          <xdr:row>497</xdr:row>
          <xdr:rowOff>83820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311</xdr:row>
          <xdr:rowOff>22860</xdr:rowOff>
        </xdr:from>
        <xdr:to>
          <xdr:col>7</xdr:col>
          <xdr:colOff>487680</xdr:colOff>
          <xdr:row>312</xdr:row>
          <xdr:rowOff>7620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830580</xdr:colOff>
          <xdr:row>131</xdr:row>
          <xdr:rowOff>7620</xdr:rowOff>
        </xdr:from>
        <xdr:to>
          <xdr:col>16</xdr:col>
          <xdr:colOff>1295400</xdr:colOff>
          <xdr:row>132</xdr:row>
          <xdr:rowOff>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845820</xdr:colOff>
          <xdr:row>132</xdr:row>
          <xdr:rowOff>0</xdr:rowOff>
        </xdr:from>
        <xdr:to>
          <xdr:col>16</xdr:col>
          <xdr:colOff>1325880</xdr:colOff>
          <xdr:row>133</xdr:row>
          <xdr:rowOff>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845820</xdr:colOff>
          <xdr:row>133</xdr:row>
          <xdr:rowOff>68580</xdr:rowOff>
        </xdr:from>
        <xdr:to>
          <xdr:col>16</xdr:col>
          <xdr:colOff>1325880</xdr:colOff>
          <xdr:row>134</xdr:row>
          <xdr:rowOff>38100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845820</xdr:colOff>
          <xdr:row>134</xdr:row>
          <xdr:rowOff>38100</xdr:rowOff>
        </xdr:from>
        <xdr:to>
          <xdr:col>16</xdr:col>
          <xdr:colOff>1325880</xdr:colOff>
          <xdr:row>135</xdr:row>
          <xdr:rowOff>7620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845820</xdr:colOff>
          <xdr:row>135</xdr:row>
          <xdr:rowOff>38100</xdr:rowOff>
        </xdr:from>
        <xdr:to>
          <xdr:col>16</xdr:col>
          <xdr:colOff>1325880</xdr:colOff>
          <xdr:row>136</xdr:row>
          <xdr:rowOff>7620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838200</xdr:colOff>
          <xdr:row>135</xdr:row>
          <xdr:rowOff>388620</xdr:rowOff>
        </xdr:from>
        <xdr:to>
          <xdr:col>16</xdr:col>
          <xdr:colOff>1325880</xdr:colOff>
          <xdr:row>137</xdr:row>
          <xdr:rowOff>68580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960120</xdr:colOff>
          <xdr:row>144</xdr:row>
          <xdr:rowOff>38100</xdr:rowOff>
        </xdr:from>
        <xdr:to>
          <xdr:col>17</xdr:col>
          <xdr:colOff>0</xdr:colOff>
          <xdr:row>144</xdr:row>
          <xdr:rowOff>388620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960120</xdr:colOff>
          <xdr:row>145</xdr:row>
          <xdr:rowOff>38100</xdr:rowOff>
        </xdr:from>
        <xdr:to>
          <xdr:col>17</xdr:col>
          <xdr:colOff>0</xdr:colOff>
          <xdr:row>145</xdr:row>
          <xdr:rowOff>388620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960120</xdr:colOff>
          <xdr:row>146</xdr:row>
          <xdr:rowOff>38100</xdr:rowOff>
        </xdr:from>
        <xdr:to>
          <xdr:col>17</xdr:col>
          <xdr:colOff>0</xdr:colOff>
          <xdr:row>147</xdr:row>
          <xdr:rowOff>7620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960120</xdr:colOff>
          <xdr:row>143</xdr:row>
          <xdr:rowOff>38100</xdr:rowOff>
        </xdr:from>
        <xdr:to>
          <xdr:col>17</xdr:col>
          <xdr:colOff>0</xdr:colOff>
          <xdr:row>143</xdr:row>
          <xdr:rowOff>388620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2179320</xdr:colOff>
          <xdr:row>131</xdr:row>
          <xdr:rowOff>7620</xdr:rowOff>
        </xdr:from>
        <xdr:to>
          <xdr:col>29</xdr:col>
          <xdr:colOff>106680</xdr:colOff>
          <xdr:row>132</xdr:row>
          <xdr:rowOff>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2179320</xdr:colOff>
          <xdr:row>132</xdr:row>
          <xdr:rowOff>0</xdr:rowOff>
        </xdr:from>
        <xdr:to>
          <xdr:col>29</xdr:col>
          <xdr:colOff>106680</xdr:colOff>
          <xdr:row>133</xdr:row>
          <xdr:rowOff>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133</xdr:row>
          <xdr:rowOff>68580</xdr:rowOff>
        </xdr:from>
        <xdr:to>
          <xdr:col>29</xdr:col>
          <xdr:colOff>121920</xdr:colOff>
          <xdr:row>134</xdr:row>
          <xdr:rowOff>38100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134</xdr:row>
          <xdr:rowOff>38100</xdr:rowOff>
        </xdr:from>
        <xdr:to>
          <xdr:col>29</xdr:col>
          <xdr:colOff>121920</xdr:colOff>
          <xdr:row>135</xdr:row>
          <xdr:rowOff>7620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135</xdr:row>
          <xdr:rowOff>38100</xdr:rowOff>
        </xdr:from>
        <xdr:to>
          <xdr:col>29</xdr:col>
          <xdr:colOff>121920</xdr:colOff>
          <xdr:row>136</xdr:row>
          <xdr:rowOff>7620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135</xdr:row>
          <xdr:rowOff>388620</xdr:rowOff>
        </xdr:from>
        <xdr:to>
          <xdr:col>29</xdr:col>
          <xdr:colOff>121920</xdr:colOff>
          <xdr:row>137</xdr:row>
          <xdr:rowOff>68580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144</xdr:row>
          <xdr:rowOff>38100</xdr:rowOff>
        </xdr:from>
        <xdr:to>
          <xdr:col>29</xdr:col>
          <xdr:colOff>152400</xdr:colOff>
          <xdr:row>144</xdr:row>
          <xdr:rowOff>388620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145</xdr:row>
          <xdr:rowOff>38100</xdr:rowOff>
        </xdr:from>
        <xdr:to>
          <xdr:col>29</xdr:col>
          <xdr:colOff>152400</xdr:colOff>
          <xdr:row>145</xdr:row>
          <xdr:rowOff>388620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146</xdr:row>
          <xdr:rowOff>38100</xdr:rowOff>
        </xdr:from>
        <xdr:to>
          <xdr:col>29</xdr:col>
          <xdr:colOff>152400</xdr:colOff>
          <xdr:row>147</xdr:row>
          <xdr:rowOff>7620</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2202180</xdr:colOff>
          <xdr:row>143</xdr:row>
          <xdr:rowOff>38100</xdr:rowOff>
        </xdr:from>
        <xdr:to>
          <xdr:col>29</xdr:col>
          <xdr:colOff>152400</xdr:colOff>
          <xdr:row>143</xdr:row>
          <xdr:rowOff>388620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2179320</xdr:colOff>
          <xdr:row>131</xdr:row>
          <xdr:rowOff>7620</xdr:rowOff>
        </xdr:from>
        <xdr:to>
          <xdr:col>42</xdr:col>
          <xdr:colOff>487680</xdr:colOff>
          <xdr:row>132</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2179320</xdr:colOff>
          <xdr:row>132</xdr:row>
          <xdr:rowOff>0</xdr:rowOff>
        </xdr:from>
        <xdr:to>
          <xdr:col>42</xdr:col>
          <xdr:colOff>487680</xdr:colOff>
          <xdr:row>133</xdr:row>
          <xdr:rowOff>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133</xdr:row>
          <xdr:rowOff>68580</xdr:rowOff>
        </xdr:from>
        <xdr:to>
          <xdr:col>42</xdr:col>
          <xdr:colOff>487680</xdr:colOff>
          <xdr:row>134</xdr:row>
          <xdr:rowOff>38100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134</xdr:row>
          <xdr:rowOff>38100</xdr:rowOff>
        </xdr:from>
        <xdr:to>
          <xdr:col>42</xdr:col>
          <xdr:colOff>487680</xdr:colOff>
          <xdr:row>135</xdr:row>
          <xdr:rowOff>7620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135</xdr:row>
          <xdr:rowOff>38100</xdr:rowOff>
        </xdr:from>
        <xdr:to>
          <xdr:col>42</xdr:col>
          <xdr:colOff>487680</xdr:colOff>
          <xdr:row>136</xdr:row>
          <xdr:rowOff>7620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135</xdr:row>
          <xdr:rowOff>388620</xdr:rowOff>
        </xdr:from>
        <xdr:to>
          <xdr:col>42</xdr:col>
          <xdr:colOff>487680</xdr:colOff>
          <xdr:row>137</xdr:row>
          <xdr:rowOff>68580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144</xdr:row>
          <xdr:rowOff>38100</xdr:rowOff>
        </xdr:from>
        <xdr:to>
          <xdr:col>42</xdr:col>
          <xdr:colOff>502920</xdr:colOff>
          <xdr:row>144</xdr:row>
          <xdr:rowOff>388620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145</xdr:row>
          <xdr:rowOff>38100</xdr:rowOff>
        </xdr:from>
        <xdr:to>
          <xdr:col>42</xdr:col>
          <xdr:colOff>502920</xdr:colOff>
          <xdr:row>145</xdr:row>
          <xdr:rowOff>388620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146</xdr:row>
          <xdr:rowOff>38100</xdr:rowOff>
        </xdr:from>
        <xdr:to>
          <xdr:col>42</xdr:col>
          <xdr:colOff>502920</xdr:colOff>
          <xdr:row>147</xdr:row>
          <xdr:rowOff>7620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2202180</xdr:colOff>
          <xdr:row>143</xdr:row>
          <xdr:rowOff>38100</xdr:rowOff>
        </xdr:from>
        <xdr:to>
          <xdr:col>42</xdr:col>
          <xdr:colOff>502920</xdr:colOff>
          <xdr:row>143</xdr:row>
          <xdr:rowOff>388620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335</xdr:row>
          <xdr:rowOff>30480</xdr:rowOff>
        </xdr:from>
        <xdr:to>
          <xdr:col>8</xdr:col>
          <xdr:colOff>175260</xdr:colOff>
          <xdr:row>336</xdr:row>
          <xdr:rowOff>60960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86</xdr:row>
          <xdr:rowOff>60960</xdr:rowOff>
        </xdr:from>
        <xdr:to>
          <xdr:col>4</xdr:col>
          <xdr:colOff>708660</xdr:colOff>
          <xdr:row>86</xdr:row>
          <xdr:rowOff>403860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86</xdr:row>
          <xdr:rowOff>68580</xdr:rowOff>
        </xdr:from>
        <xdr:to>
          <xdr:col>5</xdr:col>
          <xdr:colOff>350520</xdr:colOff>
          <xdr:row>86</xdr:row>
          <xdr:rowOff>411480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86</xdr:row>
          <xdr:rowOff>45720</xdr:rowOff>
        </xdr:from>
        <xdr:to>
          <xdr:col>8</xdr:col>
          <xdr:colOff>106680</xdr:colOff>
          <xdr:row>86</xdr:row>
          <xdr:rowOff>388620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87</xdr:row>
          <xdr:rowOff>30480</xdr:rowOff>
        </xdr:from>
        <xdr:to>
          <xdr:col>4</xdr:col>
          <xdr:colOff>716280</xdr:colOff>
          <xdr:row>88</xdr:row>
          <xdr:rowOff>22860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87</xdr:row>
          <xdr:rowOff>30480</xdr:rowOff>
        </xdr:from>
        <xdr:to>
          <xdr:col>5</xdr:col>
          <xdr:colOff>373380</xdr:colOff>
          <xdr:row>88</xdr:row>
          <xdr:rowOff>22860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87</xdr:row>
          <xdr:rowOff>30480</xdr:rowOff>
        </xdr:from>
        <xdr:to>
          <xdr:col>8</xdr:col>
          <xdr:colOff>83820</xdr:colOff>
          <xdr:row>88</xdr:row>
          <xdr:rowOff>30480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88</xdr:row>
          <xdr:rowOff>0</xdr:rowOff>
        </xdr:from>
        <xdr:to>
          <xdr:col>4</xdr:col>
          <xdr:colOff>693420</xdr:colOff>
          <xdr:row>89</xdr:row>
          <xdr:rowOff>7620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1226820</xdr:colOff>
          <xdr:row>88</xdr:row>
          <xdr:rowOff>0</xdr:rowOff>
        </xdr:from>
        <xdr:to>
          <xdr:col>5</xdr:col>
          <xdr:colOff>373380</xdr:colOff>
          <xdr:row>89</xdr:row>
          <xdr:rowOff>22860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88</xdr:row>
          <xdr:rowOff>22860</xdr:rowOff>
        </xdr:from>
        <xdr:to>
          <xdr:col>8</xdr:col>
          <xdr:colOff>83820</xdr:colOff>
          <xdr:row>89</xdr:row>
          <xdr:rowOff>45720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89</xdr:row>
          <xdr:rowOff>30480</xdr:rowOff>
        </xdr:from>
        <xdr:to>
          <xdr:col>4</xdr:col>
          <xdr:colOff>693420</xdr:colOff>
          <xdr:row>90</xdr:row>
          <xdr:rowOff>7620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1242060</xdr:colOff>
          <xdr:row>89</xdr:row>
          <xdr:rowOff>7620</xdr:rowOff>
        </xdr:from>
        <xdr:to>
          <xdr:col>5</xdr:col>
          <xdr:colOff>373380</xdr:colOff>
          <xdr:row>90</xdr:row>
          <xdr:rowOff>22860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89</xdr:row>
          <xdr:rowOff>30480</xdr:rowOff>
        </xdr:from>
        <xdr:to>
          <xdr:col>8</xdr:col>
          <xdr:colOff>76200</xdr:colOff>
          <xdr:row>90</xdr:row>
          <xdr:rowOff>30480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96</xdr:row>
          <xdr:rowOff>30480</xdr:rowOff>
        </xdr:from>
        <xdr:to>
          <xdr:col>4</xdr:col>
          <xdr:colOff>723900</xdr:colOff>
          <xdr:row>97</xdr:row>
          <xdr:rowOff>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96</xdr:row>
          <xdr:rowOff>30480</xdr:rowOff>
        </xdr:from>
        <xdr:to>
          <xdr:col>5</xdr:col>
          <xdr:colOff>327660</xdr:colOff>
          <xdr:row>97</xdr:row>
          <xdr:rowOff>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96</xdr:row>
          <xdr:rowOff>0</xdr:rowOff>
        </xdr:from>
        <xdr:to>
          <xdr:col>8</xdr:col>
          <xdr:colOff>76200</xdr:colOff>
          <xdr:row>96</xdr:row>
          <xdr:rowOff>381000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96</xdr:row>
          <xdr:rowOff>388620</xdr:rowOff>
        </xdr:from>
        <xdr:to>
          <xdr:col>4</xdr:col>
          <xdr:colOff>678180</xdr:colOff>
          <xdr:row>98</xdr:row>
          <xdr:rowOff>0</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96</xdr:row>
          <xdr:rowOff>388620</xdr:rowOff>
        </xdr:from>
        <xdr:to>
          <xdr:col>5</xdr:col>
          <xdr:colOff>312420</xdr:colOff>
          <xdr:row>98</xdr:row>
          <xdr:rowOff>7620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96</xdr:row>
          <xdr:rowOff>381000</xdr:rowOff>
        </xdr:from>
        <xdr:to>
          <xdr:col>8</xdr:col>
          <xdr:colOff>114300</xdr:colOff>
          <xdr:row>98</xdr:row>
          <xdr:rowOff>22860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98</xdr:row>
          <xdr:rowOff>0</xdr:rowOff>
        </xdr:from>
        <xdr:to>
          <xdr:col>4</xdr:col>
          <xdr:colOff>685800</xdr:colOff>
          <xdr:row>99</xdr:row>
          <xdr:rowOff>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1211580</xdr:colOff>
          <xdr:row>97</xdr:row>
          <xdr:rowOff>304800</xdr:rowOff>
        </xdr:from>
        <xdr:to>
          <xdr:col>5</xdr:col>
          <xdr:colOff>350520</xdr:colOff>
          <xdr:row>99</xdr:row>
          <xdr:rowOff>0</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97</xdr:row>
          <xdr:rowOff>335280</xdr:rowOff>
        </xdr:from>
        <xdr:to>
          <xdr:col>8</xdr:col>
          <xdr:colOff>99060</xdr:colOff>
          <xdr:row>99</xdr:row>
          <xdr:rowOff>22860</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103</xdr:row>
          <xdr:rowOff>22860</xdr:rowOff>
        </xdr:from>
        <xdr:to>
          <xdr:col>4</xdr:col>
          <xdr:colOff>708660</xdr:colOff>
          <xdr:row>103</xdr:row>
          <xdr:rowOff>365760</xdr:rowOff>
        </xdr:to>
        <xdr:sp macro="" textlink="">
          <xdr:nvSpPr>
            <xdr:cNvPr id="7334" name="Check Box 166"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1257300</xdr:colOff>
          <xdr:row>103</xdr:row>
          <xdr:rowOff>30480</xdr:rowOff>
        </xdr:from>
        <xdr:to>
          <xdr:col>5</xdr:col>
          <xdr:colOff>381000</xdr:colOff>
          <xdr:row>103</xdr:row>
          <xdr:rowOff>388620</xdr:rowOff>
        </xdr:to>
        <xdr:sp macro="" textlink="">
          <xdr:nvSpPr>
            <xdr:cNvPr id="7335" name="Check Box 167" hidden="1">
              <a:extLst>
                <a:ext uri="{63B3BB69-23CF-44E3-9099-C40C66FF867C}">
                  <a14:compatExt spid="_x0000_s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103</xdr:row>
          <xdr:rowOff>38100</xdr:rowOff>
        </xdr:from>
        <xdr:to>
          <xdr:col>8</xdr:col>
          <xdr:colOff>45720</xdr:colOff>
          <xdr:row>104</xdr:row>
          <xdr:rowOff>0</xdr:rowOff>
        </xdr:to>
        <xdr:sp macro="" textlink="">
          <xdr:nvSpPr>
            <xdr:cNvPr id="7336" name="Check Box 168" hidden="1">
              <a:extLst>
                <a:ext uri="{63B3BB69-23CF-44E3-9099-C40C66FF867C}">
                  <a14:compatExt spid="_x0000_s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960120</xdr:colOff>
          <xdr:row>146</xdr:row>
          <xdr:rowOff>38100</xdr:rowOff>
        </xdr:from>
        <xdr:to>
          <xdr:col>16</xdr:col>
          <xdr:colOff>1455420</xdr:colOff>
          <xdr:row>147</xdr:row>
          <xdr:rowOff>7620</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94</xdr:row>
          <xdr:rowOff>45720</xdr:rowOff>
        </xdr:from>
        <xdr:to>
          <xdr:col>4</xdr:col>
          <xdr:colOff>708660</xdr:colOff>
          <xdr:row>94</xdr:row>
          <xdr:rowOff>388620</xdr:rowOff>
        </xdr:to>
        <xdr:sp macro="" textlink="">
          <xdr:nvSpPr>
            <xdr:cNvPr id="7371" name="Check Box 203" hidden="1">
              <a:extLst>
                <a:ext uri="{63B3BB69-23CF-44E3-9099-C40C66FF867C}">
                  <a14:compatExt spid="_x0000_s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94</xdr:row>
          <xdr:rowOff>45720</xdr:rowOff>
        </xdr:from>
        <xdr:to>
          <xdr:col>5</xdr:col>
          <xdr:colOff>350520</xdr:colOff>
          <xdr:row>94</xdr:row>
          <xdr:rowOff>403860</xdr:rowOff>
        </xdr:to>
        <xdr:sp macro="" textlink="">
          <xdr:nvSpPr>
            <xdr:cNvPr id="7372" name="Check Box 204" hidden="1">
              <a:extLst>
                <a:ext uri="{63B3BB69-23CF-44E3-9099-C40C66FF867C}">
                  <a14:compatExt spid="_x0000_s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94</xdr:row>
          <xdr:rowOff>38100</xdr:rowOff>
        </xdr:from>
        <xdr:to>
          <xdr:col>8</xdr:col>
          <xdr:colOff>114300</xdr:colOff>
          <xdr:row>94</xdr:row>
          <xdr:rowOff>381000</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95</xdr:row>
          <xdr:rowOff>30480</xdr:rowOff>
        </xdr:from>
        <xdr:to>
          <xdr:col>4</xdr:col>
          <xdr:colOff>716280</xdr:colOff>
          <xdr:row>96</xdr:row>
          <xdr:rowOff>7620</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1203960</xdr:colOff>
          <xdr:row>95</xdr:row>
          <xdr:rowOff>7620</xdr:rowOff>
        </xdr:from>
        <xdr:to>
          <xdr:col>5</xdr:col>
          <xdr:colOff>342900</xdr:colOff>
          <xdr:row>96</xdr:row>
          <xdr:rowOff>0</xdr:rowOff>
        </xdr:to>
        <xdr:sp macro="" textlink="">
          <xdr:nvSpPr>
            <xdr:cNvPr id="7375" name="Check Box 207" hidden="1">
              <a:extLst>
                <a:ext uri="{63B3BB69-23CF-44E3-9099-C40C66FF867C}">
                  <a14:compatExt spid="_x0000_s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94</xdr:row>
          <xdr:rowOff>403860</xdr:rowOff>
        </xdr:from>
        <xdr:to>
          <xdr:col>8</xdr:col>
          <xdr:colOff>83820</xdr:colOff>
          <xdr:row>96</xdr:row>
          <xdr:rowOff>0</xdr:rowOff>
        </xdr:to>
        <xdr:sp macro="" textlink="">
          <xdr:nvSpPr>
            <xdr:cNvPr id="7376" name="Check Box 208" hidden="1">
              <a:extLst>
                <a:ext uri="{63B3BB69-23CF-44E3-9099-C40C66FF867C}">
                  <a14:compatExt spid="_x0000_s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36113</xdr:colOff>
      <xdr:row>18</xdr:row>
      <xdr:rowOff>196133</xdr:rowOff>
    </xdr:from>
    <xdr:to>
      <xdr:col>4</xdr:col>
      <xdr:colOff>197458</xdr:colOff>
      <xdr:row>19</xdr:row>
      <xdr:rowOff>188512</xdr:rowOff>
    </xdr:to>
    <xdr:sp macro="" textlink="">
      <xdr:nvSpPr>
        <xdr:cNvPr id="6" name="TextBox 5"/>
        <xdr:cNvSpPr txBox="1"/>
      </xdr:nvSpPr>
      <xdr:spPr>
        <a:xfrm>
          <a:off x="4059473" y="5743493"/>
          <a:ext cx="161345" cy="190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GB" sz="1200">
            <a:latin typeface="Arial" panose="020B0604020202020204" pitchFamily="34" charset="0"/>
            <a:cs typeface="Arial" panose="020B0604020202020204" pitchFamily="34" charset="0"/>
          </a:endParaRPr>
        </a:p>
      </xdr:txBody>
    </xdr:sp>
    <xdr:clientData/>
  </xdr:twoCellAnchor>
  <xdr:twoCellAnchor>
    <xdr:from>
      <xdr:col>4</xdr:col>
      <xdr:colOff>232576</xdr:colOff>
      <xdr:row>18</xdr:row>
      <xdr:rowOff>196132</xdr:rowOff>
    </xdr:from>
    <xdr:to>
      <xdr:col>4</xdr:col>
      <xdr:colOff>391602</xdr:colOff>
      <xdr:row>19</xdr:row>
      <xdr:rowOff>188511</xdr:rowOff>
    </xdr:to>
    <xdr:sp macro="" textlink="">
      <xdr:nvSpPr>
        <xdr:cNvPr id="149" name="TextBox 148"/>
        <xdr:cNvSpPr txBox="1"/>
      </xdr:nvSpPr>
      <xdr:spPr>
        <a:xfrm>
          <a:off x="4255936" y="5743492"/>
          <a:ext cx="159026" cy="190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GB" sz="1200">
            <a:latin typeface="Arial" panose="020B0604020202020204" pitchFamily="34" charset="0"/>
            <a:cs typeface="Arial" panose="020B0604020202020204" pitchFamily="34" charset="0"/>
          </a:endParaRPr>
        </a:p>
      </xdr:txBody>
    </xdr:sp>
    <xdr:clientData/>
  </xdr:twoCellAnchor>
  <xdr:twoCellAnchor>
    <xdr:from>
      <xdr:col>4</xdr:col>
      <xdr:colOff>426720</xdr:colOff>
      <xdr:row>18</xdr:row>
      <xdr:rowOff>196132</xdr:rowOff>
    </xdr:from>
    <xdr:to>
      <xdr:col>4</xdr:col>
      <xdr:colOff>585746</xdr:colOff>
      <xdr:row>19</xdr:row>
      <xdr:rowOff>188511</xdr:rowOff>
    </xdr:to>
    <xdr:sp macro="" textlink="">
      <xdr:nvSpPr>
        <xdr:cNvPr id="150" name="TextBox 149"/>
        <xdr:cNvSpPr txBox="1"/>
      </xdr:nvSpPr>
      <xdr:spPr>
        <a:xfrm>
          <a:off x="4450080" y="5743492"/>
          <a:ext cx="159026" cy="190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GB" sz="1200">
            <a:latin typeface="Arial" panose="020B0604020202020204" pitchFamily="34" charset="0"/>
            <a:cs typeface="Arial" panose="020B0604020202020204" pitchFamily="34" charset="0"/>
          </a:endParaRPr>
        </a:p>
      </xdr:txBody>
    </xdr:sp>
    <xdr:clientData/>
  </xdr:twoCellAnchor>
  <xdr:twoCellAnchor>
    <xdr:from>
      <xdr:col>4</xdr:col>
      <xdr:colOff>636103</xdr:colOff>
      <xdr:row>18</xdr:row>
      <xdr:rowOff>196132</xdr:rowOff>
    </xdr:from>
    <xdr:to>
      <xdr:col>4</xdr:col>
      <xdr:colOff>795129</xdr:colOff>
      <xdr:row>19</xdr:row>
      <xdr:rowOff>188511</xdr:rowOff>
    </xdr:to>
    <xdr:sp macro="" textlink="">
      <xdr:nvSpPr>
        <xdr:cNvPr id="151" name="TextBox 150"/>
        <xdr:cNvSpPr txBox="1"/>
      </xdr:nvSpPr>
      <xdr:spPr>
        <a:xfrm>
          <a:off x="4659463" y="5743492"/>
          <a:ext cx="159026" cy="190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GB" sz="1200">
            <a:latin typeface="Arial" panose="020B0604020202020204" pitchFamily="34" charset="0"/>
            <a:cs typeface="Arial" panose="020B0604020202020204" pitchFamily="34" charset="0"/>
          </a:endParaRPr>
        </a:p>
      </xdr:txBody>
    </xdr:sp>
    <xdr:clientData/>
  </xdr:twoCellAnchor>
  <xdr:twoCellAnchor>
    <xdr:from>
      <xdr:col>4</xdr:col>
      <xdr:colOff>940241</xdr:colOff>
      <xdr:row>19</xdr:row>
      <xdr:rowOff>5632</xdr:rowOff>
    </xdr:from>
    <xdr:to>
      <xdr:col>4</xdr:col>
      <xdr:colOff>1099267</xdr:colOff>
      <xdr:row>20</xdr:row>
      <xdr:rowOff>5631</xdr:rowOff>
    </xdr:to>
    <xdr:sp macro="" textlink="">
      <xdr:nvSpPr>
        <xdr:cNvPr id="152" name="TextBox 151"/>
        <xdr:cNvSpPr txBox="1"/>
      </xdr:nvSpPr>
      <xdr:spPr>
        <a:xfrm>
          <a:off x="4963601" y="5751112"/>
          <a:ext cx="159026" cy="1904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GB" sz="12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403860</xdr:colOff>
          <xdr:row>271</xdr:row>
          <xdr:rowOff>312420</xdr:rowOff>
        </xdr:from>
        <xdr:to>
          <xdr:col>9</xdr:col>
          <xdr:colOff>914400</xdr:colOff>
          <xdr:row>272</xdr:row>
          <xdr:rowOff>304800</xdr:rowOff>
        </xdr:to>
        <xdr:sp macro="" textlink="">
          <xdr:nvSpPr>
            <xdr:cNvPr id="7377" name="Check Box 209" hidden="1">
              <a:extLst>
                <a:ext uri="{63B3BB69-23CF-44E3-9099-C40C66FF867C}">
                  <a14:compatExt spid="_x0000_s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271</xdr:row>
          <xdr:rowOff>289560</xdr:rowOff>
        </xdr:from>
        <xdr:to>
          <xdr:col>10</xdr:col>
          <xdr:colOff>845820</xdr:colOff>
          <xdr:row>272</xdr:row>
          <xdr:rowOff>289560</xdr:rowOff>
        </xdr:to>
        <xdr:sp macro="" textlink="">
          <xdr:nvSpPr>
            <xdr:cNvPr id="7378" name="Check Box 210"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255</xdr:row>
          <xdr:rowOff>518160</xdr:rowOff>
        </xdr:from>
        <xdr:to>
          <xdr:col>7</xdr:col>
          <xdr:colOff>266700</xdr:colOff>
          <xdr:row>256</xdr:row>
          <xdr:rowOff>251460</xdr:rowOff>
        </xdr:to>
        <xdr:sp macro="" textlink="">
          <xdr:nvSpPr>
            <xdr:cNvPr id="7380" name="Check Box 212" hidden="1">
              <a:extLst>
                <a:ext uri="{63B3BB69-23CF-44E3-9099-C40C66FF867C}">
                  <a14:compatExt spid="_x0000_s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259</xdr:row>
          <xdr:rowOff>60960</xdr:rowOff>
        </xdr:from>
        <xdr:to>
          <xdr:col>7</xdr:col>
          <xdr:colOff>312420</xdr:colOff>
          <xdr:row>260</xdr:row>
          <xdr:rowOff>274320</xdr:rowOff>
        </xdr:to>
        <xdr:sp macro="" textlink="">
          <xdr:nvSpPr>
            <xdr:cNvPr id="7382" name="Check Box 214" hidden="1">
              <a:extLst>
                <a:ext uri="{63B3BB69-23CF-44E3-9099-C40C66FF867C}">
                  <a14:compatExt spid="_x0000_s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259</xdr:row>
          <xdr:rowOff>60960</xdr:rowOff>
        </xdr:from>
        <xdr:to>
          <xdr:col>8</xdr:col>
          <xdr:colOff>327660</xdr:colOff>
          <xdr:row>260</xdr:row>
          <xdr:rowOff>289560</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255</xdr:row>
          <xdr:rowOff>518160</xdr:rowOff>
        </xdr:from>
        <xdr:to>
          <xdr:col>8</xdr:col>
          <xdr:colOff>297180</xdr:colOff>
          <xdr:row>256</xdr:row>
          <xdr:rowOff>251460</xdr:rowOff>
        </xdr:to>
        <xdr:sp macro="" textlink="">
          <xdr:nvSpPr>
            <xdr:cNvPr id="7390" name="Check Box 222" hidden="1">
              <a:extLst>
                <a:ext uri="{63B3BB69-23CF-44E3-9099-C40C66FF867C}">
                  <a14:compatExt spid="_x0000_s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256</xdr:row>
          <xdr:rowOff>518160</xdr:rowOff>
        </xdr:from>
        <xdr:to>
          <xdr:col>7</xdr:col>
          <xdr:colOff>266700</xdr:colOff>
          <xdr:row>257</xdr:row>
          <xdr:rowOff>251460</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256</xdr:row>
          <xdr:rowOff>518160</xdr:rowOff>
        </xdr:from>
        <xdr:to>
          <xdr:col>8</xdr:col>
          <xdr:colOff>297180</xdr:colOff>
          <xdr:row>257</xdr:row>
          <xdr:rowOff>251460</xdr:rowOff>
        </xdr:to>
        <xdr:sp macro="" textlink="">
          <xdr:nvSpPr>
            <xdr:cNvPr id="7392" name="Check Box 224" hidden="1">
              <a:extLst>
                <a:ext uri="{63B3BB69-23CF-44E3-9099-C40C66FF867C}">
                  <a14:compatExt spid="_x0000_s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256</xdr:row>
          <xdr:rowOff>518160</xdr:rowOff>
        </xdr:from>
        <xdr:to>
          <xdr:col>8</xdr:col>
          <xdr:colOff>297180</xdr:colOff>
          <xdr:row>257</xdr:row>
          <xdr:rowOff>251460</xdr:rowOff>
        </xdr:to>
        <xdr:sp macro="" textlink="">
          <xdr:nvSpPr>
            <xdr:cNvPr id="7394" name="Check Box 226" hidden="1">
              <a:extLst>
                <a:ext uri="{63B3BB69-23CF-44E3-9099-C40C66FF867C}">
                  <a14:compatExt spid="_x0000_s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339</xdr:row>
          <xdr:rowOff>60960</xdr:rowOff>
        </xdr:from>
        <xdr:to>
          <xdr:col>8</xdr:col>
          <xdr:colOff>175260</xdr:colOff>
          <xdr:row>340</xdr:row>
          <xdr:rowOff>99060</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253</xdr:row>
          <xdr:rowOff>137160</xdr:rowOff>
        </xdr:from>
        <xdr:to>
          <xdr:col>7</xdr:col>
          <xdr:colOff>289560</xdr:colOff>
          <xdr:row>253</xdr:row>
          <xdr:rowOff>419100</xdr:rowOff>
        </xdr:to>
        <xdr:sp macro="" textlink="">
          <xdr:nvSpPr>
            <xdr:cNvPr id="7401" name="Check Box 233" hidden="1">
              <a:extLst>
                <a:ext uri="{63B3BB69-23CF-44E3-9099-C40C66FF867C}">
                  <a14:compatExt spid="_x0000_s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253</xdr:row>
          <xdr:rowOff>144780</xdr:rowOff>
        </xdr:from>
        <xdr:to>
          <xdr:col>8</xdr:col>
          <xdr:colOff>289560</xdr:colOff>
          <xdr:row>253</xdr:row>
          <xdr:rowOff>426720</xdr:rowOff>
        </xdr:to>
        <xdr:sp macro="" textlink="">
          <xdr:nvSpPr>
            <xdr:cNvPr id="7402" name="Check Box 234" hidden="1">
              <a:extLst>
                <a:ext uri="{63B3BB69-23CF-44E3-9099-C40C66FF867C}">
                  <a14:compatExt spid="_x0000_s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254</xdr:row>
          <xdr:rowOff>83820</xdr:rowOff>
        </xdr:from>
        <xdr:to>
          <xdr:col>7</xdr:col>
          <xdr:colOff>274320</xdr:colOff>
          <xdr:row>254</xdr:row>
          <xdr:rowOff>365760</xdr:rowOff>
        </xdr:to>
        <xdr:sp macro="" textlink="">
          <xdr:nvSpPr>
            <xdr:cNvPr id="7403" name="Check Box 235" hidden="1">
              <a:extLst>
                <a:ext uri="{63B3BB69-23CF-44E3-9099-C40C66FF867C}">
                  <a14:compatExt spid="_x0000_s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254</xdr:row>
          <xdr:rowOff>99060</xdr:rowOff>
        </xdr:from>
        <xdr:to>
          <xdr:col>8</xdr:col>
          <xdr:colOff>327660</xdr:colOff>
          <xdr:row>254</xdr:row>
          <xdr:rowOff>373380</xdr:rowOff>
        </xdr:to>
        <xdr:sp macro="" textlink="">
          <xdr:nvSpPr>
            <xdr:cNvPr id="7404" name="Check Box 236" hidden="1">
              <a:extLst>
                <a:ext uri="{63B3BB69-23CF-44E3-9099-C40C66FF867C}">
                  <a14:compatExt spid="_x0000_s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501</xdr:row>
          <xdr:rowOff>1074420</xdr:rowOff>
        </xdr:from>
        <xdr:to>
          <xdr:col>11</xdr:col>
          <xdr:colOff>838200</xdr:colOff>
          <xdr:row>503</xdr:row>
          <xdr:rowOff>38100</xdr:rowOff>
        </xdr:to>
        <xdr:sp macro="" textlink="">
          <xdr:nvSpPr>
            <xdr:cNvPr id="7405" name="Check Box 237" hidden="1">
              <a:extLst>
                <a:ext uri="{63B3BB69-23CF-44E3-9099-C40C66FF867C}">
                  <a14:compatExt spid="_x0000_s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4.xml"/><Relationship Id="rId117" Type="http://schemas.openxmlformats.org/officeDocument/2006/relationships/ctrlProp" Target="../ctrlProps/ctrlProp105.xml"/><Relationship Id="rId21" Type="http://schemas.openxmlformats.org/officeDocument/2006/relationships/ctrlProp" Target="../ctrlProps/ctrlProp9.xml"/><Relationship Id="rId42" Type="http://schemas.openxmlformats.org/officeDocument/2006/relationships/ctrlProp" Target="../ctrlProps/ctrlProp30.xml"/><Relationship Id="rId47" Type="http://schemas.openxmlformats.org/officeDocument/2006/relationships/ctrlProp" Target="../ctrlProps/ctrlProp35.xml"/><Relationship Id="rId63" Type="http://schemas.openxmlformats.org/officeDocument/2006/relationships/ctrlProp" Target="../ctrlProps/ctrlProp51.xml"/><Relationship Id="rId68" Type="http://schemas.openxmlformats.org/officeDocument/2006/relationships/ctrlProp" Target="../ctrlProps/ctrlProp56.xml"/><Relationship Id="rId84" Type="http://schemas.openxmlformats.org/officeDocument/2006/relationships/ctrlProp" Target="../ctrlProps/ctrlProp72.xml"/><Relationship Id="rId89" Type="http://schemas.openxmlformats.org/officeDocument/2006/relationships/ctrlProp" Target="../ctrlProps/ctrlProp77.xml"/><Relationship Id="rId112" Type="http://schemas.openxmlformats.org/officeDocument/2006/relationships/ctrlProp" Target="../ctrlProps/ctrlProp100.xml"/><Relationship Id="rId133" Type="http://schemas.openxmlformats.org/officeDocument/2006/relationships/ctrlProp" Target="../ctrlProps/ctrlProp121.xml"/><Relationship Id="rId16" Type="http://schemas.openxmlformats.org/officeDocument/2006/relationships/ctrlProp" Target="../ctrlProps/ctrlProp4.xml"/><Relationship Id="rId107" Type="http://schemas.openxmlformats.org/officeDocument/2006/relationships/ctrlProp" Target="../ctrlProps/ctrlProp95.xml"/><Relationship Id="rId11" Type="http://schemas.openxmlformats.org/officeDocument/2006/relationships/drawing" Target="../drawings/drawing1.xml"/><Relationship Id="rId32" Type="http://schemas.openxmlformats.org/officeDocument/2006/relationships/ctrlProp" Target="../ctrlProps/ctrlProp20.xml"/><Relationship Id="rId37" Type="http://schemas.openxmlformats.org/officeDocument/2006/relationships/ctrlProp" Target="../ctrlProps/ctrlProp25.xml"/><Relationship Id="rId53" Type="http://schemas.openxmlformats.org/officeDocument/2006/relationships/ctrlProp" Target="../ctrlProps/ctrlProp41.xml"/><Relationship Id="rId58" Type="http://schemas.openxmlformats.org/officeDocument/2006/relationships/ctrlProp" Target="../ctrlProps/ctrlProp46.xml"/><Relationship Id="rId74" Type="http://schemas.openxmlformats.org/officeDocument/2006/relationships/ctrlProp" Target="../ctrlProps/ctrlProp62.xml"/><Relationship Id="rId79" Type="http://schemas.openxmlformats.org/officeDocument/2006/relationships/ctrlProp" Target="../ctrlProps/ctrlProp67.xml"/><Relationship Id="rId102" Type="http://schemas.openxmlformats.org/officeDocument/2006/relationships/ctrlProp" Target="../ctrlProps/ctrlProp90.xml"/><Relationship Id="rId123" Type="http://schemas.openxmlformats.org/officeDocument/2006/relationships/ctrlProp" Target="../ctrlProps/ctrlProp111.xml"/><Relationship Id="rId128" Type="http://schemas.openxmlformats.org/officeDocument/2006/relationships/ctrlProp" Target="../ctrlProps/ctrlProp116.xml"/><Relationship Id="rId5" Type="http://schemas.openxmlformats.org/officeDocument/2006/relationships/hyperlink" Target="http://www.eugrantfundingni.org/" TargetMode="External"/><Relationship Id="rId90" Type="http://schemas.openxmlformats.org/officeDocument/2006/relationships/ctrlProp" Target="../ctrlProps/ctrlProp78.xml"/><Relationship Id="rId95" Type="http://schemas.openxmlformats.org/officeDocument/2006/relationships/ctrlProp" Target="../ctrlProps/ctrlProp83.xm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64" Type="http://schemas.openxmlformats.org/officeDocument/2006/relationships/ctrlProp" Target="../ctrlProps/ctrlProp52.xml"/><Relationship Id="rId69" Type="http://schemas.openxmlformats.org/officeDocument/2006/relationships/ctrlProp" Target="../ctrlProps/ctrlProp57.xml"/><Relationship Id="rId77" Type="http://schemas.openxmlformats.org/officeDocument/2006/relationships/ctrlProp" Target="../ctrlProps/ctrlProp65.xml"/><Relationship Id="rId100" Type="http://schemas.openxmlformats.org/officeDocument/2006/relationships/ctrlProp" Target="../ctrlProps/ctrlProp88.xml"/><Relationship Id="rId105" Type="http://schemas.openxmlformats.org/officeDocument/2006/relationships/ctrlProp" Target="../ctrlProps/ctrlProp93.xml"/><Relationship Id="rId113" Type="http://schemas.openxmlformats.org/officeDocument/2006/relationships/ctrlProp" Target="../ctrlProps/ctrlProp101.xml"/><Relationship Id="rId118" Type="http://schemas.openxmlformats.org/officeDocument/2006/relationships/ctrlProp" Target="../ctrlProps/ctrlProp106.xml"/><Relationship Id="rId126" Type="http://schemas.openxmlformats.org/officeDocument/2006/relationships/ctrlProp" Target="../ctrlProps/ctrlProp114.xml"/><Relationship Id="rId134" Type="http://schemas.openxmlformats.org/officeDocument/2006/relationships/ctrlProp" Target="../ctrlProps/ctrlProp122.xml"/><Relationship Id="rId8" Type="http://schemas.openxmlformats.org/officeDocument/2006/relationships/hyperlink" Target="http://www.eugrantfundingni.org/" TargetMode="External"/><Relationship Id="rId51" Type="http://schemas.openxmlformats.org/officeDocument/2006/relationships/ctrlProp" Target="../ctrlProps/ctrlProp39.xml"/><Relationship Id="rId72" Type="http://schemas.openxmlformats.org/officeDocument/2006/relationships/ctrlProp" Target="../ctrlProps/ctrlProp60.xml"/><Relationship Id="rId80" Type="http://schemas.openxmlformats.org/officeDocument/2006/relationships/ctrlProp" Target="../ctrlProps/ctrlProp68.xml"/><Relationship Id="rId85" Type="http://schemas.openxmlformats.org/officeDocument/2006/relationships/ctrlProp" Target="../ctrlProps/ctrlProp73.xml"/><Relationship Id="rId93" Type="http://schemas.openxmlformats.org/officeDocument/2006/relationships/ctrlProp" Target="../ctrlProps/ctrlProp81.xml"/><Relationship Id="rId98" Type="http://schemas.openxmlformats.org/officeDocument/2006/relationships/ctrlProp" Target="../ctrlProps/ctrlProp86.xml"/><Relationship Id="rId121" Type="http://schemas.openxmlformats.org/officeDocument/2006/relationships/ctrlProp" Target="../ctrlProps/ctrlProp109.xml"/><Relationship Id="rId3" Type="http://schemas.openxmlformats.org/officeDocument/2006/relationships/hyperlink" Target="https://www.daera-ni.gov.uk/articles/farm-business-improvement-scheme-capital-scheme-fbis-c-tier-2-tranche-2"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59" Type="http://schemas.openxmlformats.org/officeDocument/2006/relationships/ctrlProp" Target="../ctrlProps/ctrlProp47.xml"/><Relationship Id="rId67" Type="http://schemas.openxmlformats.org/officeDocument/2006/relationships/ctrlProp" Target="../ctrlProps/ctrlProp55.xml"/><Relationship Id="rId103" Type="http://schemas.openxmlformats.org/officeDocument/2006/relationships/ctrlProp" Target="../ctrlProps/ctrlProp91.xml"/><Relationship Id="rId108" Type="http://schemas.openxmlformats.org/officeDocument/2006/relationships/ctrlProp" Target="../ctrlProps/ctrlProp96.xml"/><Relationship Id="rId116" Type="http://schemas.openxmlformats.org/officeDocument/2006/relationships/ctrlProp" Target="../ctrlProps/ctrlProp104.xml"/><Relationship Id="rId124" Type="http://schemas.openxmlformats.org/officeDocument/2006/relationships/ctrlProp" Target="../ctrlProps/ctrlProp112.xml"/><Relationship Id="rId129" Type="http://schemas.openxmlformats.org/officeDocument/2006/relationships/ctrlProp" Target="../ctrlProps/ctrlProp117.xml"/><Relationship Id="rId20" Type="http://schemas.openxmlformats.org/officeDocument/2006/relationships/ctrlProp" Target="../ctrlProps/ctrlProp8.xml"/><Relationship Id="rId41" Type="http://schemas.openxmlformats.org/officeDocument/2006/relationships/ctrlProp" Target="../ctrlProps/ctrlProp29.xml"/><Relationship Id="rId54" Type="http://schemas.openxmlformats.org/officeDocument/2006/relationships/ctrlProp" Target="../ctrlProps/ctrlProp42.xml"/><Relationship Id="rId62" Type="http://schemas.openxmlformats.org/officeDocument/2006/relationships/ctrlProp" Target="../ctrlProps/ctrlProp50.xml"/><Relationship Id="rId70" Type="http://schemas.openxmlformats.org/officeDocument/2006/relationships/ctrlProp" Target="../ctrlProps/ctrlProp58.xml"/><Relationship Id="rId75" Type="http://schemas.openxmlformats.org/officeDocument/2006/relationships/ctrlProp" Target="../ctrlProps/ctrlProp63.xml"/><Relationship Id="rId83" Type="http://schemas.openxmlformats.org/officeDocument/2006/relationships/ctrlProp" Target="../ctrlProps/ctrlProp71.xml"/><Relationship Id="rId88" Type="http://schemas.openxmlformats.org/officeDocument/2006/relationships/ctrlProp" Target="../ctrlProps/ctrlProp76.xml"/><Relationship Id="rId91" Type="http://schemas.openxmlformats.org/officeDocument/2006/relationships/ctrlProp" Target="../ctrlProps/ctrlProp79.xml"/><Relationship Id="rId96" Type="http://schemas.openxmlformats.org/officeDocument/2006/relationships/ctrlProp" Target="../ctrlProps/ctrlProp84.xml"/><Relationship Id="rId111" Type="http://schemas.openxmlformats.org/officeDocument/2006/relationships/ctrlProp" Target="../ctrlProps/ctrlProp99.xml"/><Relationship Id="rId132" Type="http://schemas.openxmlformats.org/officeDocument/2006/relationships/ctrlProp" Target="../ctrlProps/ctrlProp120.xml"/><Relationship Id="rId1" Type="http://schemas.openxmlformats.org/officeDocument/2006/relationships/hyperlink" Target="https://www.daera-ni.gov.uk/services/daera-online-services" TargetMode="External"/><Relationship Id="rId6" Type="http://schemas.openxmlformats.org/officeDocument/2006/relationships/hyperlink" Target="http://www.eugrantfundingni.org/"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106" Type="http://schemas.openxmlformats.org/officeDocument/2006/relationships/ctrlProp" Target="../ctrlProps/ctrlProp94.xml"/><Relationship Id="rId114" Type="http://schemas.openxmlformats.org/officeDocument/2006/relationships/ctrlProp" Target="../ctrlProps/ctrlProp102.xml"/><Relationship Id="rId119" Type="http://schemas.openxmlformats.org/officeDocument/2006/relationships/ctrlProp" Target="../ctrlProps/ctrlProp107.xml"/><Relationship Id="rId127" Type="http://schemas.openxmlformats.org/officeDocument/2006/relationships/ctrlProp" Target="../ctrlProps/ctrlProp115.xml"/><Relationship Id="rId10" Type="http://schemas.openxmlformats.org/officeDocument/2006/relationships/printerSettings" Target="../printerSettings/printerSettings1.bin"/><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60" Type="http://schemas.openxmlformats.org/officeDocument/2006/relationships/ctrlProp" Target="../ctrlProps/ctrlProp48.xml"/><Relationship Id="rId65" Type="http://schemas.openxmlformats.org/officeDocument/2006/relationships/ctrlProp" Target="../ctrlProps/ctrlProp53.xml"/><Relationship Id="rId73" Type="http://schemas.openxmlformats.org/officeDocument/2006/relationships/ctrlProp" Target="../ctrlProps/ctrlProp61.xml"/><Relationship Id="rId78" Type="http://schemas.openxmlformats.org/officeDocument/2006/relationships/ctrlProp" Target="../ctrlProps/ctrlProp66.xml"/><Relationship Id="rId81" Type="http://schemas.openxmlformats.org/officeDocument/2006/relationships/ctrlProp" Target="../ctrlProps/ctrlProp69.xml"/><Relationship Id="rId86" Type="http://schemas.openxmlformats.org/officeDocument/2006/relationships/ctrlProp" Target="../ctrlProps/ctrlProp74.xml"/><Relationship Id="rId94" Type="http://schemas.openxmlformats.org/officeDocument/2006/relationships/ctrlProp" Target="../ctrlProps/ctrlProp82.xml"/><Relationship Id="rId99" Type="http://schemas.openxmlformats.org/officeDocument/2006/relationships/ctrlProp" Target="../ctrlProps/ctrlProp87.xml"/><Relationship Id="rId101" Type="http://schemas.openxmlformats.org/officeDocument/2006/relationships/ctrlProp" Target="../ctrlProps/ctrlProp89.xml"/><Relationship Id="rId122" Type="http://schemas.openxmlformats.org/officeDocument/2006/relationships/ctrlProp" Target="../ctrlProps/ctrlProp110.xml"/><Relationship Id="rId130" Type="http://schemas.openxmlformats.org/officeDocument/2006/relationships/ctrlProp" Target="../ctrlProps/ctrlProp118.xml"/><Relationship Id="rId4" Type="http://schemas.openxmlformats.org/officeDocument/2006/relationships/hyperlink" Target="http://www.eugrantfundingni.org/" TargetMode="External"/><Relationship Id="rId9" Type="http://schemas.openxmlformats.org/officeDocument/2006/relationships/hyperlink" Target="http://www.daera-ni.gov.uk/onlineservices" TargetMode="External"/><Relationship Id="rId13" Type="http://schemas.openxmlformats.org/officeDocument/2006/relationships/ctrlProp" Target="../ctrlProps/ctrlProp1.xml"/><Relationship Id="rId18" Type="http://schemas.openxmlformats.org/officeDocument/2006/relationships/ctrlProp" Target="../ctrlProps/ctrlProp6.xml"/><Relationship Id="rId39" Type="http://schemas.openxmlformats.org/officeDocument/2006/relationships/ctrlProp" Target="../ctrlProps/ctrlProp27.xml"/><Relationship Id="rId109" Type="http://schemas.openxmlformats.org/officeDocument/2006/relationships/ctrlProp" Target="../ctrlProps/ctrlProp97.xml"/><Relationship Id="rId34" Type="http://schemas.openxmlformats.org/officeDocument/2006/relationships/ctrlProp" Target="../ctrlProps/ctrlProp22.xml"/><Relationship Id="rId50" Type="http://schemas.openxmlformats.org/officeDocument/2006/relationships/ctrlProp" Target="../ctrlProps/ctrlProp38.xml"/><Relationship Id="rId55" Type="http://schemas.openxmlformats.org/officeDocument/2006/relationships/ctrlProp" Target="../ctrlProps/ctrlProp43.xml"/><Relationship Id="rId76" Type="http://schemas.openxmlformats.org/officeDocument/2006/relationships/ctrlProp" Target="../ctrlProps/ctrlProp64.xml"/><Relationship Id="rId97" Type="http://schemas.openxmlformats.org/officeDocument/2006/relationships/ctrlProp" Target="../ctrlProps/ctrlProp85.xml"/><Relationship Id="rId104" Type="http://schemas.openxmlformats.org/officeDocument/2006/relationships/ctrlProp" Target="../ctrlProps/ctrlProp92.xml"/><Relationship Id="rId120" Type="http://schemas.openxmlformats.org/officeDocument/2006/relationships/ctrlProp" Target="../ctrlProps/ctrlProp108.xml"/><Relationship Id="rId125" Type="http://schemas.openxmlformats.org/officeDocument/2006/relationships/ctrlProp" Target="../ctrlProps/ctrlProp113.xml"/><Relationship Id="rId7" Type="http://schemas.openxmlformats.org/officeDocument/2006/relationships/hyperlink" Target="http://www.daera-ni.gov.uk/nutrientsactionprogramme2019-2022" TargetMode="External"/><Relationship Id="rId71" Type="http://schemas.openxmlformats.org/officeDocument/2006/relationships/ctrlProp" Target="../ctrlProps/ctrlProp59.xml"/><Relationship Id="rId92" Type="http://schemas.openxmlformats.org/officeDocument/2006/relationships/ctrlProp" Target="../ctrlProps/ctrlProp80.xml"/><Relationship Id="rId2" Type="http://schemas.openxmlformats.org/officeDocument/2006/relationships/hyperlink" Target="https://www.daera-ni.gov.uk/publications/daera-privacy-statement-document" TargetMode="External"/><Relationship Id="rId29" Type="http://schemas.openxmlformats.org/officeDocument/2006/relationships/ctrlProp" Target="../ctrlProps/ctrlProp17.xml"/><Relationship Id="rId24" Type="http://schemas.openxmlformats.org/officeDocument/2006/relationships/ctrlProp" Target="../ctrlProps/ctrlProp12.xml"/><Relationship Id="rId40" Type="http://schemas.openxmlformats.org/officeDocument/2006/relationships/ctrlProp" Target="../ctrlProps/ctrlProp28.xml"/><Relationship Id="rId45" Type="http://schemas.openxmlformats.org/officeDocument/2006/relationships/ctrlProp" Target="../ctrlProps/ctrlProp33.xml"/><Relationship Id="rId66" Type="http://schemas.openxmlformats.org/officeDocument/2006/relationships/ctrlProp" Target="../ctrlProps/ctrlProp54.xml"/><Relationship Id="rId87" Type="http://schemas.openxmlformats.org/officeDocument/2006/relationships/ctrlProp" Target="../ctrlProps/ctrlProp75.xml"/><Relationship Id="rId110" Type="http://schemas.openxmlformats.org/officeDocument/2006/relationships/ctrlProp" Target="../ctrlProps/ctrlProp98.xml"/><Relationship Id="rId115" Type="http://schemas.openxmlformats.org/officeDocument/2006/relationships/ctrlProp" Target="../ctrlProps/ctrlProp103.xml"/><Relationship Id="rId131" Type="http://schemas.openxmlformats.org/officeDocument/2006/relationships/ctrlProp" Target="../ctrlProps/ctrlProp119.xml"/><Relationship Id="rId61" Type="http://schemas.openxmlformats.org/officeDocument/2006/relationships/ctrlProp" Target="../ctrlProps/ctrlProp49.xml"/><Relationship Id="rId82" Type="http://schemas.openxmlformats.org/officeDocument/2006/relationships/ctrlProp" Target="../ctrlProps/ctrlProp70.xml"/><Relationship Id="rId1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504"/>
  <sheetViews>
    <sheetView showGridLines="0" tabSelected="1" zoomScaleNormal="100" zoomScaleSheetLayoutView="40" workbookViewId="0">
      <selection activeCell="C13" sqref="C13:H13"/>
    </sheetView>
  </sheetViews>
  <sheetFormatPr defaultColWidth="9.109375" defaultRowHeight="14.4" outlineLevelRow="1" x14ac:dyDescent="0.3"/>
  <cols>
    <col min="1" max="1" width="20.109375" style="33" customWidth="1"/>
    <col min="2" max="2" width="24.109375" style="33" customWidth="1"/>
    <col min="3" max="3" width="2.33203125" style="33" customWidth="1"/>
    <col min="4" max="4" width="12.109375" style="33" customWidth="1"/>
    <col min="5" max="5" width="20.109375" style="33" customWidth="1"/>
    <col min="6" max="6" width="7" style="33" customWidth="1"/>
    <col min="7" max="7" width="3.109375" style="33" customWidth="1"/>
    <col min="8" max="8" width="10.5546875" style="33" customWidth="1"/>
    <col min="9" max="9" width="19.33203125" style="126" customWidth="1"/>
    <col min="10" max="10" width="16.6640625" style="126" customWidth="1"/>
    <col min="11" max="11" width="15.6640625" style="126" customWidth="1"/>
    <col min="12" max="12" width="13.33203125" style="33" customWidth="1"/>
    <col min="13" max="13" width="20.6640625" style="33" customWidth="1"/>
    <col min="14" max="14" width="12.109375" style="33" customWidth="1"/>
    <col min="15" max="15" width="9.109375" style="33"/>
    <col min="16" max="16" width="22.88671875" style="33" customWidth="1"/>
    <col min="17" max="17" width="22.109375" style="33" customWidth="1"/>
    <col min="18" max="18" width="10.6640625" style="33" customWidth="1"/>
    <col min="19" max="22" width="9.109375" style="33"/>
    <col min="23" max="23" width="12.6640625" style="33" customWidth="1"/>
    <col min="24" max="24" width="17.44140625" style="33" customWidth="1"/>
    <col min="25" max="25" width="15.6640625" style="33" customWidth="1"/>
    <col min="26" max="26" width="14.44140625" style="33" customWidth="1"/>
    <col min="27" max="27" width="13" style="33" customWidth="1"/>
    <col min="28" max="28" width="9.109375" style="33"/>
    <col min="29" max="29" width="38.44140625" style="33" customWidth="1"/>
    <col min="30" max="30" width="9.109375" style="33"/>
    <col min="31" max="31" width="14.109375" style="33" customWidth="1"/>
    <col min="32" max="35" width="9.109375" style="33"/>
    <col min="36" max="36" width="13.5546875" style="33" customWidth="1"/>
    <col min="37" max="37" width="14.109375" style="33" customWidth="1"/>
    <col min="38" max="38" width="12.5546875" style="33" customWidth="1"/>
    <col min="39" max="39" width="15.44140625" style="33" customWidth="1"/>
    <col min="40" max="40" width="13.88671875" style="33" customWidth="1"/>
    <col min="41" max="41" width="10.6640625" style="33" customWidth="1"/>
    <col min="42" max="42" width="28.88671875" style="33" customWidth="1"/>
    <col min="43" max="43" width="11.33203125" style="33" customWidth="1"/>
    <col min="44" max="48" width="9.109375" style="33"/>
    <col min="49" max="49" width="11.6640625" style="33" customWidth="1"/>
    <col min="50" max="50" width="16.6640625" style="33" customWidth="1"/>
    <col min="51" max="51" width="16.109375" style="33" customWidth="1"/>
    <col min="52" max="52" width="15" style="33" customWidth="1"/>
    <col min="53" max="53" width="13.88671875" style="33" customWidth="1"/>
    <col min="54" max="54" width="9.109375" style="33" customWidth="1"/>
    <col min="55" max="77" width="9.109375" style="33" hidden="1" customWidth="1"/>
    <col min="78" max="16384" width="9.109375" style="33"/>
  </cols>
  <sheetData>
    <row r="1" spans="1:12" ht="16.5" customHeight="1" x14ac:dyDescent="0.3">
      <c r="A1" s="548" t="s">
        <v>21</v>
      </c>
      <c r="B1" s="549"/>
      <c r="C1" s="549"/>
      <c r="D1" s="549"/>
      <c r="E1" s="549"/>
      <c r="F1" s="549"/>
      <c r="G1" s="549"/>
      <c r="H1" s="549"/>
      <c r="I1" s="549"/>
      <c r="J1" s="549"/>
      <c r="K1" s="549"/>
      <c r="L1" s="550"/>
    </row>
    <row r="2" spans="1:12" ht="2.25" customHeight="1" x14ac:dyDescent="0.35">
      <c r="A2" s="34"/>
      <c r="B2" s="35"/>
      <c r="C2" s="35"/>
      <c r="D2" s="35"/>
      <c r="E2" s="35"/>
      <c r="F2" s="35"/>
      <c r="G2" s="35"/>
      <c r="H2" s="35"/>
      <c r="I2" s="36"/>
      <c r="J2" s="36"/>
      <c r="K2" s="36"/>
      <c r="L2" s="37"/>
    </row>
    <row r="3" spans="1:12" ht="18" customHeight="1" x14ac:dyDescent="0.3">
      <c r="A3" s="551" t="s">
        <v>356</v>
      </c>
      <c r="B3" s="552"/>
      <c r="C3" s="552"/>
      <c r="D3" s="552"/>
      <c r="E3" s="552"/>
      <c r="F3" s="552"/>
      <c r="G3" s="552"/>
      <c r="H3" s="552"/>
      <c r="I3" s="552"/>
      <c r="J3" s="552"/>
      <c r="K3" s="552"/>
      <c r="L3" s="553"/>
    </row>
    <row r="4" spans="1:12" ht="5.25" customHeight="1" x14ac:dyDescent="0.3">
      <c r="A4" s="38"/>
      <c r="B4" s="39"/>
      <c r="C4" s="39"/>
      <c r="D4" s="39"/>
      <c r="E4" s="39"/>
      <c r="F4" s="39"/>
      <c r="G4" s="39"/>
      <c r="H4" s="39"/>
      <c r="I4" s="39"/>
      <c r="J4" s="39"/>
      <c r="K4" s="39"/>
      <c r="L4" s="40"/>
    </row>
    <row r="5" spans="1:12" ht="51.75" customHeight="1" x14ac:dyDescent="0.3">
      <c r="A5" s="554" t="s">
        <v>362</v>
      </c>
      <c r="B5" s="555"/>
      <c r="C5" s="555"/>
      <c r="D5" s="555"/>
      <c r="E5" s="555"/>
      <c r="F5" s="555"/>
      <c r="G5" s="555"/>
      <c r="H5" s="555"/>
      <c r="I5" s="555"/>
      <c r="J5" s="555"/>
      <c r="K5" s="555"/>
      <c r="L5" s="556"/>
    </row>
    <row r="6" spans="1:12" ht="6" customHeight="1" x14ac:dyDescent="0.3">
      <c r="A6" s="41"/>
      <c r="B6" s="42"/>
      <c r="C6" s="42"/>
      <c r="D6" s="42"/>
      <c r="E6" s="42"/>
      <c r="F6" s="42"/>
      <c r="G6" s="42"/>
      <c r="H6" s="42"/>
      <c r="I6" s="42"/>
      <c r="J6" s="42"/>
      <c r="K6" s="42"/>
      <c r="L6" s="42"/>
    </row>
    <row r="7" spans="1:12" ht="153" customHeight="1" x14ac:dyDescent="0.3">
      <c r="A7" s="557" t="s">
        <v>358</v>
      </c>
      <c r="B7" s="557"/>
      <c r="C7" s="557"/>
      <c r="D7" s="557"/>
      <c r="E7" s="557"/>
      <c r="F7" s="557"/>
      <c r="G7" s="557"/>
      <c r="H7" s="557"/>
      <c r="I7" s="557"/>
      <c r="J7" s="557"/>
      <c r="K7" s="557"/>
      <c r="L7" s="557"/>
    </row>
    <row r="8" spans="1:12" ht="15" x14ac:dyDescent="0.3">
      <c r="A8" s="43"/>
      <c r="B8" s="43"/>
      <c r="C8" s="43"/>
      <c r="D8" s="43"/>
      <c r="E8" s="43"/>
      <c r="F8" s="43"/>
      <c r="G8" s="43"/>
      <c r="H8" s="43"/>
      <c r="I8" s="43"/>
      <c r="J8" s="43"/>
      <c r="K8" s="43"/>
      <c r="L8" s="43"/>
    </row>
    <row r="9" spans="1:12" ht="20.25" customHeight="1" x14ac:dyDescent="0.3">
      <c r="A9" s="558" t="s">
        <v>75</v>
      </c>
      <c r="B9" s="559"/>
      <c r="C9" s="559"/>
      <c r="D9" s="559"/>
      <c r="E9" s="559"/>
      <c r="F9" s="560"/>
      <c r="G9" s="560"/>
      <c r="H9" s="560"/>
      <c r="I9" s="560"/>
      <c r="J9" s="560"/>
      <c r="K9" s="560"/>
      <c r="L9" s="561"/>
    </row>
    <row r="10" spans="1:12" ht="6.75" customHeight="1" x14ac:dyDescent="0.3">
      <c r="A10" s="44"/>
      <c r="B10" s="45"/>
      <c r="C10" s="45"/>
      <c r="D10" s="45"/>
      <c r="E10" s="45"/>
      <c r="F10" s="45"/>
      <c r="G10" s="45"/>
      <c r="H10" s="46"/>
      <c r="I10" s="47"/>
      <c r="J10" s="47"/>
      <c r="K10" s="47"/>
      <c r="L10" s="48"/>
    </row>
    <row r="11" spans="1:12" x14ac:dyDescent="0.3">
      <c r="A11" s="562" t="s">
        <v>48</v>
      </c>
      <c r="B11" s="563"/>
      <c r="C11" s="563"/>
      <c r="D11" s="563"/>
      <c r="E11" s="563"/>
      <c r="F11" s="563"/>
      <c r="G11" s="563"/>
      <c r="H11" s="563"/>
      <c r="I11" s="563"/>
      <c r="J11" s="563"/>
      <c r="K11" s="563"/>
      <c r="L11" s="563"/>
    </row>
    <row r="12" spans="1:12" ht="5.25" customHeight="1" x14ac:dyDescent="0.3">
      <c r="A12" s="44"/>
      <c r="B12" s="45"/>
      <c r="C12" s="45"/>
      <c r="D12" s="45"/>
      <c r="E12" s="45"/>
      <c r="F12" s="45"/>
      <c r="G12" s="45"/>
      <c r="H12" s="46"/>
      <c r="I12" s="47"/>
      <c r="J12" s="47"/>
      <c r="K12" s="47"/>
      <c r="L12" s="48"/>
    </row>
    <row r="13" spans="1:12" ht="19.5" customHeight="1" x14ac:dyDescent="0.3">
      <c r="A13" s="573" t="s">
        <v>47</v>
      </c>
      <c r="B13" s="573"/>
      <c r="C13" s="574"/>
      <c r="D13" s="571"/>
      <c r="E13" s="571"/>
      <c r="F13" s="571"/>
      <c r="G13" s="571"/>
      <c r="H13" s="572"/>
      <c r="I13" s="575" t="s">
        <v>161</v>
      </c>
      <c r="J13" s="575"/>
      <c r="K13" s="517"/>
      <c r="L13" s="423"/>
    </row>
    <row r="14" spans="1:12" ht="22.5" customHeight="1" x14ac:dyDescent="0.3">
      <c r="A14" s="567" t="s">
        <v>30</v>
      </c>
      <c r="B14" s="568"/>
      <c r="C14" s="574"/>
      <c r="D14" s="571"/>
      <c r="E14" s="571"/>
      <c r="F14" s="571"/>
      <c r="G14" s="571"/>
      <c r="H14" s="572"/>
      <c r="I14" s="49"/>
      <c r="J14" s="49" t="s">
        <v>25</v>
      </c>
      <c r="K14" s="574"/>
      <c r="L14" s="572"/>
    </row>
    <row r="15" spans="1:12" ht="22.5" customHeight="1" x14ac:dyDescent="0.3">
      <c r="A15" s="567" t="s">
        <v>31</v>
      </c>
      <c r="B15" s="568"/>
      <c r="C15" s="569"/>
      <c r="D15" s="570"/>
      <c r="E15" s="570"/>
      <c r="F15" s="571"/>
      <c r="G15" s="571"/>
      <c r="H15" s="572"/>
      <c r="I15" s="49"/>
      <c r="J15" s="50" t="s">
        <v>32</v>
      </c>
      <c r="K15" s="569"/>
      <c r="L15" s="572"/>
    </row>
    <row r="16" spans="1:12" ht="24" customHeight="1" x14ac:dyDescent="0.3">
      <c r="A16" s="51" t="s">
        <v>24</v>
      </c>
      <c r="B16" s="574"/>
      <c r="C16" s="571"/>
      <c r="D16" s="571"/>
      <c r="E16" s="583"/>
      <c r="F16" s="52"/>
      <c r="G16" s="52"/>
      <c r="H16" s="52" t="s">
        <v>29</v>
      </c>
      <c r="I16" s="584"/>
      <c r="J16" s="585"/>
      <c r="K16" s="585"/>
      <c r="L16" s="586"/>
    </row>
    <row r="17" spans="1:13" ht="15" customHeight="1" x14ac:dyDescent="0.3">
      <c r="A17" s="51"/>
      <c r="B17" s="51"/>
      <c r="C17" s="51"/>
      <c r="D17" s="51"/>
      <c r="E17" s="51"/>
      <c r="F17" s="51"/>
      <c r="G17" s="51"/>
      <c r="H17" s="51"/>
      <c r="I17" s="50"/>
      <c r="J17" s="53"/>
      <c r="K17" s="53"/>
      <c r="L17" s="54"/>
    </row>
    <row r="18" spans="1:13" ht="22.5" customHeight="1" x14ac:dyDescent="0.3">
      <c r="A18" s="587" t="s">
        <v>60</v>
      </c>
      <c r="B18" s="588"/>
      <c r="C18" s="588"/>
      <c r="D18" s="588"/>
      <c r="E18" s="588"/>
      <c r="F18" s="588"/>
      <c r="G18" s="588"/>
      <c r="H18" s="55"/>
      <c r="I18" s="589"/>
      <c r="J18" s="590"/>
      <c r="K18" s="591"/>
      <c r="L18" s="56"/>
      <c r="M18" s="33" t="s">
        <v>289</v>
      </c>
    </row>
    <row r="19" spans="1:13" ht="15.75" customHeight="1" x14ac:dyDescent="0.3">
      <c r="A19" s="57"/>
      <c r="B19" s="58"/>
      <c r="C19" s="58"/>
      <c r="D19" s="58"/>
      <c r="E19" s="58"/>
      <c r="F19" s="58"/>
      <c r="G19" s="58"/>
      <c r="H19" s="58"/>
      <c r="I19" s="59"/>
      <c r="J19" s="53"/>
      <c r="K19" s="53"/>
      <c r="L19" s="54"/>
    </row>
    <row r="20" spans="1:13" ht="15" x14ac:dyDescent="0.3">
      <c r="A20" s="576" t="s">
        <v>174</v>
      </c>
      <c r="B20" s="576"/>
      <c r="C20" s="576" t="s">
        <v>175</v>
      </c>
      <c r="D20" s="576"/>
      <c r="E20" s="60" t="s">
        <v>275</v>
      </c>
      <c r="I20" s="43"/>
      <c r="J20" s="43"/>
      <c r="K20" s="43"/>
      <c r="L20" s="43"/>
    </row>
    <row r="21" spans="1:13" ht="15.75" customHeight="1" x14ac:dyDescent="0.3">
      <c r="A21" s="57"/>
      <c r="B21" s="58"/>
      <c r="C21" s="58"/>
      <c r="D21" s="58"/>
      <c r="E21" s="58"/>
      <c r="F21" s="58"/>
      <c r="G21" s="58"/>
      <c r="H21" s="58"/>
      <c r="I21" s="59"/>
      <c r="J21" s="53"/>
      <c r="K21" s="53"/>
      <c r="L21" s="54"/>
    </row>
    <row r="22" spans="1:13" ht="47.25" customHeight="1" x14ac:dyDescent="0.3">
      <c r="A22" s="380" t="s">
        <v>78</v>
      </c>
      <c r="B22" s="380"/>
      <c r="C22" s="380"/>
      <c r="D22" s="380"/>
      <c r="E22" s="380"/>
      <c r="F22" s="380"/>
      <c r="G22" s="380"/>
      <c r="H22" s="380"/>
      <c r="I22" s="380"/>
      <c r="J22" s="380"/>
      <c r="K22" s="380"/>
      <c r="L22" s="380"/>
    </row>
    <row r="23" spans="1:13" ht="6.75" customHeight="1" x14ac:dyDescent="0.3">
      <c r="A23" s="61"/>
      <c r="B23" s="61"/>
      <c r="C23" s="61"/>
      <c r="D23" s="61"/>
      <c r="E23" s="61"/>
      <c r="F23" s="61"/>
      <c r="G23" s="61"/>
      <c r="H23" s="61"/>
      <c r="I23" s="62"/>
      <c r="J23" s="62"/>
      <c r="K23" s="62"/>
      <c r="L23" s="61"/>
    </row>
    <row r="24" spans="1:13" ht="114" customHeight="1" x14ac:dyDescent="0.3">
      <c r="A24" s="564"/>
      <c r="B24" s="564"/>
      <c r="C24" s="564"/>
      <c r="D24" s="564"/>
      <c r="E24" s="564"/>
      <c r="F24" s="564"/>
      <c r="G24" s="564"/>
      <c r="H24" s="564"/>
      <c r="I24" s="564"/>
      <c r="J24" s="564"/>
      <c r="K24" s="564"/>
      <c r="L24" s="564"/>
    </row>
    <row r="25" spans="1:13" ht="9.75" customHeight="1" x14ac:dyDescent="0.3">
      <c r="A25" s="63"/>
      <c r="B25" s="63"/>
      <c r="C25" s="63"/>
      <c r="D25" s="63"/>
      <c r="E25" s="63"/>
      <c r="F25" s="63"/>
      <c r="G25" s="63"/>
      <c r="H25" s="63"/>
      <c r="I25" s="63"/>
      <c r="J25" s="63"/>
      <c r="K25" s="63"/>
      <c r="L25" s="63"/>
    </row>
    <row r="26" spans="1:13" ht="6" customHeight="1" x14ac:dyDescent="0.3">
      <c r="A26" s="64"/>
      <c r="B26" s="64"/>
      <c r="C26" s="64"/>
      <c r="D26" s="64"/>
      <c r="E26" s="64"/>
      <c r="F26" s="65"/>
      <c r="G26" s="65"/>
      <c r="H26" s="64"/>
      <c r="I26" s="66"/>
      <c r="J26" s="67"/>
      <c r="K26" s="67"/>
      <c r="L26" s="68"/>
    </row>
    <row r="27" spans="1:13" ht="30.75" customHeight="1" x14ac:dyDescent="0.3">
      <c r="A27" s="565" t="s">
        <v>162</v>
      </c>
      <c r="B27" s="566"/>
      <c r="C27" s="566"/>
      <c r="D27" s="566"/>
      <c r="E27" s="566"/>
      <c r="F27" s="566"/>
      <c r="G27" s="566"/>
      <c r="H27" s="566"/>
      <c r="I27" s="566"/>
      <c r="J27" s="566"/>
      <c r="K27" s="566"/>
      <c r="L27" s="566"/>
    </row>
    <row r="28" spans="1:13" s="72" customFormat="1" ht="6.75" customHeight="1" x14ac:dyDescent="0.3">
      <c r="A28" s="69"/>
      <c r="B28" s="70"/>
      <c r="C28" s="70"/>
      <c r="D28" s="70"/>
      <c r="E28" s="70"/>
      <c r="F28" s="70"/>
      <c r="G28" s="70"/>
      <c r="H28" s="70"/>
      <c r="I28" s="71"/>
      <c r="J28" s="71"/>
      <c r="K28" s="71"/>
      <c r="L28" s="70"/>
    </row>
    <row r="29" spans="1:13" ht="98.25" customHeight="1" x14ac:dyDescent="0.3">
      <c r="A29" s="564"/>
      <c r="B29" s="577"/>
      <c r="C29" s="577"/>
      <c r="D29" s="577"/>
      <c r="E29" s="577"/>
      <c r="F29" s="577"/>
      <c r="G29" s="577"/>
      <c r="H29" s="577"/>
      <c r="I29" s="577"/>
      <c r="J29" s="577"/>
      <c r="K29" s="577"/>
      <c r="L29" s="577"/>
    </row>
    <row r="30" spans="1:13" ht="6" customHeight="1" x14ac:dyDescent="0.3">
      <c r="A30" s="64"/>
      <c r="B30" s="64"/>
      <c r="C30" s="64"/>
      <c r="D30" s="64"/>
      <c r="E30" s="64"/>
      <c r="F30" s="73"/>
      <c r="G30" s="73"/>
      <c r="H30" s="64"/>
      <c r="I30" s="66"/>
      <c r="J30" s="74"/>
      <c r="K30" s="74"/>
      <c r="L30" s="75"/>
    </row>
    <row r="31" spans="1:13" ht="34.5" customHeight="1" x14ac:dyDescent="0.3">
      <c r="A31" s="578" t="s">
        <v>79</v>
      </c>
      <c r="B31" s="578"/>
      <c r="C31" s="578"/>
      <c r="D31" s="578"/>
      <c r="E31" s="578"/>
      <c r="F31" s="578"/>
      <c r="G31" s="578"/>
      <c r="H31" s="578"/>
      <c r="I31" s="578"/>
      <c r="J31" s="578"/>
      <c r="K31" s="578"/>
      <c r="L31" s="578"/>
    </row>
    <row r="32" spans="1:13" ht="4.5" customHeight="1" x14ac:dyDescent="0.3">
      <c r="A32" s="76"/>
      <c r="B32" s="76"/>
      <c r="C32" s="76"/>
      <c r="D32" s="76"/>
      <c r="E32" s="76"/>
      <c r="F32" s="76"/>
      <c r="G32" s="76"/>
      <c r="H32" s="76"/>
      <c r="I32" s="77"/>
      <c r="J32" s="77"/>
      <c r="K32" s="77"/>
      <c r="L32" s="76"/>
    </row>
    <row r="33" spans="1:13" ht="20.25" customHeight="1" x14ac:dyDescent="0.3">
      <c r="A33" s="78"/>
      <c r="B33" s="579" t="s">
        <v>22</v>
      </c>
      <c r="C33" s="579"/>
      <c r="D33" s="579"/>
      <c r="E33" s="579"/>
      <c r="F33" s="579"/>
      <c r="G33" s="579"/>
      <c r="H33" s="579"/>
      <c r="I33" s="579"/>
      <c r="J33" s="580" t="s">
        <v>23</v>
      </c>
      <c r="K33" s="581"/>
      <c r="L33" s="582"/>
    </row>
    <row r="34" spans="1:13" ht="20.25" customHeight="1" x14ac:dyDescent="0.3">
      <c r="A34" s="79"/>
      <c r="B34" s="596" t="s">
        <v>28</v>
      </c>
      <c r="C34" s="597"/>
      <c r="D34" s="598"/>
      <c r="E34" s="598"/>
      <c r="F34" s="598"/>
      <c r="G34" s="598"/>
      <c r="H34" s="598"/>
      <c r="I34" s="599"/>
      <c r="J34" s="600">
        <v>44621</v>
      </c>
      <c r="K34" s="601"/>
      <c r="L34" s="602"/>
      <c r="M34" s="80"/>
    </row>
    <row r="35" spans="1:13" ht="15" x14ac:dyDescent="0.3">
      <c r="A35" s="81">
        <v>1</v>
      </c>
      <c r="B35" s="574"/>
      <c r="C35" s="571"/>
      <c r="D35" s="571"/>
      <c r="E35" s="571"/>
      <c r="F35" s="571"/>
      <c r="G35" s="571"/>
      <c r="H35" s="571"/>
      <c r="I35" s="592"/>
      <c r="J35" s="593"/>
      <c r="K35" s="603"/>
      <c r="L35" s="604"/>
      <c r="M35" s="80"/>
    </row>
    <row r="36" spans="1:13" ht="15" x14ac:dyDescent="0.3">
      <c r="A36" s="81">
        <v>2</v>
      </c>
      <c r="B36" s="574"/>
      <c r="C36" s="571"/>
      <c r="D36" s="571"/>
      <c r="E36" s="571"/>
      <c r="F36" s="571"/>
      <c r="G36" s="571"/>
      <c r="H36" s="571"/>
      <c r="I36" s="592"/>
      <c r="J36" s="593"/>
      <c r="K36" s="594"/>
      <c r="L36" s="595"/>
    </row>
    <row r="37" spans="1:13" ht="15" x14ac:dyDescent="0.3">
      <c r="A37" s="81">
        <v>3</v>
      </c>
      <c r="B37" s="574"/>
      <c r="C37" s="571"/>
      <c r="D37" s="571"/>
      <c r="E37" s="571"/>
      <c r="F37" s="571"/>
      <c r="G37" s="571"/>
      <c r="H37" s="571"/>
      <c r="I37" s="592"/>
      <c r="J37" s="593"/>
      <c r="K37" s="594"/>
      <c r="L37" s="595"/>
    </row>
    <row r="38" spans="1:13" ht="15" x14ac:dyDescent="0.3">
      <c r="A38" s="81">
        <v>4</v>
      </c>
      <c r="B38" s="574"/>
      <c r="C38" s="571"/>
      <c r="D38" s="571"/>
      <c r="E38" s="571"/>
      <c r="F38" s="571"/>
      <c r="G38" s="571"/>
      <c r="H38" s="571"/>
      <c r="I38" s="592"/>
      <c r="J38" s="593"/>
      <c r="K38" s="594"/>
      <c r="L38" s="595"/>
    </row>
    <row r="39" spans="1:13" ht="15" x14ac:dyDescent="0.3">
      <c r="A39" s="81">
        <v>5</v>
      </c>
      <c r="B39" s="574"/>
      <c r="C39" s="571"/>
      <c r="D39" s="571"/>
      <c r="E39" s="571"/>
      <c r="F39" s="571"/>
      <c r="G39" s="571"/>
      <c r="H39" s="571"/>
      <c r="I39" s="592"/>
      <c r="J39" s="593"/>
      <c r="K39" s="594"/>
      <c r="L39" s="595"/>
    </row>
    <row r="40" spans="1:13" ht="15" x14ac:dyDescent="0.3">
      <c r="A40" s="81">
        <v>6</v>
      </c>
      <c r="B40" s="574"/>
      <c r="C40" s="571"/>
      <c r="D40" s="571"/>
      <c r="E40" s="571"/>
      <c r="F40" s="571"/>
      <c r="G40" s="571"/>
      <c r="H40" s="571"/>
      <c r="I40" s="592"/>
      <c r="J40" s="593"/>
      <c r="K40" s="594"/>
      <c r="L40" s="595"/>
    </row>
    <row r="41" spans="1:13" ht="15" x14ac:dyDescent="0.3">
      <c r="A41" s="81">
        <v>7</v>
      </c>
      <c r="B41" s="574"/>
      <c r="C41" s="571"/>
      <c r="D41" s="571"/>
      <c r="E41" s="571"/>
      <c r="F41" s="571"/>
      <c r="G41" s="571"/>
      <c r="H41" s="571"/>
      <c r="I41" s="592"/>
      <c r="J41" s="593"/>
      <c r="K41" s="594"/>
      <c r="L41" s="595"/>
    </row>
    <row r="42" spans="1:13" ht="15" x14ac:dyDescent="0.3">
      <c r="A42" s="81">
        <v>8</v>
      </c>
      <c r="B42" s="574"/>
      <c r="C42" s="571"/>
      <c r="D42" s="571"/>
      <c r="E42" s="571"/>
      <c r="F42" s="571"/>
      <c r="G42" s="571"/>
      <c r="H42" s="571"/>
      <c r="I42" s="592"/>
      <c r="J42" s="593"/>
      <c r="K42" s="594"/>
      <c r="L42" s="595"/>
    </row>
    <row r="43" spans="1:13" ht="15" x14ac:dyDescent="0.3">
      <c r="A43" s="81">
        <v>9</v>
      </c>
      <c r="B43" s="574"/>
      <c r="C43" s="605"/>
      <c r="D43" s="605"/>
      <c r="E43" s="605"/>
      <c r="F43" s="605"/>
      <c r="G43" s="605"/>
      <c r="H43" s="605"/>
      <c r="I43" s="592"/>
      <c r="J43" s="593"/>
      <c r="K43" s="594"/>
      <c r="L43" s="595"/>
    </row>
    <row r="44" spans="1:13" ht="15" x14ac:dyDescent="0.3">
      <c r="A44" s="81">
        <v>10</v>
      </c>
      <c r="B44" s="574"/>
      <c r="C44" s="605"/>
      <c r="D44" s="605"/>
      <c r="E44" s="605"/>
      <c r="F44" s="605"/>
      <c r="G44" s="605"/>
      <c r="H44" s="605"/>
      <c r="I44" s="592"/>
      <c r="J44" s="593"/>
      <c r="K44" s="594"/>
      <c r="L44" s="595"/>
    </row>
    <row r="45" spans="1:13" ht="15" x14ac:dyDescent="0.3">
      <c r="A45" s="81">
        <v>11</v>
      </c>
      <c r="B45" s="574"/>
      <c r="C45" s="605"/>
      <c r="D45" s="605"/>
      <c r="E45" s="605"/>
      <c r="F45" s="605"/>
      <c r="G45" s="605"/>
      <c r="H45" s="605"/>
      <c r="I45" s="592"/>
      <c r="J45" s="593"/>
      <c r="K45" s="594"/>
      <c r="L45" s="595"/>
    </row>
    <row r="46" spans="1:13" ht="15" x14ac:dyDescent="0.3">
      <c r="A46" s="81">
        <v>12</v>
      </c>
      <c r="B46" s="574"/>
      <c r="C46" s="571"/>
      <c r="D46" s="571"/>
      <c r="E46" s="571"/>
      <c r="F46" s="571"/>
      <c r="G46" s="571"/>
      <c r="H46" s="571"/>
      <c r="I46" s="592"/>
      <c r="J46" s="593"/>
      <c r="K46" s="594"/>
      <c r="L46" s="595"/>
    </row>
    <row r="47" spans="1:13" s="84" customFormat="1" ht="7.5" customHeight="1" x14ac:dyDescent="0.3">
      <c r="A47" s="50"/>
      <c r="B47" s="52"/>
      <c r="C47" s="52"/>
      <c r="D47" s="52"/>
      <c r="E47" s="52"/>
      <c r="F47" s="52"/>
      <c r="G47" s="52"/>
      <c r="H47" s="52"/>
      <c r="I47" s="82"/>
      <c r="J47" s="83"/>
      <c r="K47" s="83"/>
      <c r="L47" s="83"/>
    </row>
    <row r="48" spans="1:13" ht="9.75" customHeight="1" x14ac:dyDescent="0.3">
      <c r="A48" s="63"/>
      <c r="B48" s="85"/>
      <c r="C48" s="85"/>
      <c r="D48" s="85"/>
      <c r="E48" s="85"/>
      <c r="F48" s="85"/>
      <c r="G48" s="85"/>
      <c r="H48" s="85"/>
      <c r="I48" s="82"/>
      <c r="J48" s="82"/>
      <c r="K48" s="82"/>
      <c r="L48" s="85"/>
    </row>
    <row r="49" spans="1:13" ht="24" customHeight="1" x14ac:dyDescent="0.3">
      <c r="A49" s="498" t="s">
        <v>61</v>
      </c>
      <c r="B49" s="499"/>
      <c r="C49" s="499"/>
      <c r="D49" s="499"/>
      <c r="E49" s="499"/>
      <c r="F49" s="499"/>
      <c r="G49" s="499"/>
      <c r="H49" s="499"/>
      <c r="I49" s="499"/>
      <c r="J49" s="499"/>
      <c r="K49" s="499"/>
      <c r="L49" s="500"/>
    </row>
    <row r="50" spans="1:13" s="72" customFormat="1" ht="8.25" customHeight="1" x14ac:dyDescent="0.3">
      <c r="A50" s="86"/>
      <c r="B50" s="87"/>
      <c r="C50" s="87"/>
      <c r="D50" s="87"/>
      <c r="E50" s="87"/>
      <c r="F50" s="87"/>
      <c r="G50" s="87"/>
      <c r="H50" s="87"/>
      <c r="I50" s="88"/>
      <c r="J50" s="88"/>
      <c r="K50" s="88"/>
      <c r="L50" s="87"/>
    </row>
    <row r="51" spans="1:13" s="72" customFormat="1" ht="22.5" customHeight="1" x14ac:dyDescent="0.3">
      <c r="A51" s="620" t="s">
        <v>34</v>
      </c>
      <c r="B51" s="621"/>
      <c r="C51" s="621"/>
      <c r="D51" s="621"/>
      <c r="E51" s="621"/>
      <c r="F51" s="621"/>
      <c r="G51" s="621"/>
      <c r="H51" s="621"/>
      <c r="I51" s="621"/>
      <c r="J51" s="621"/>
      <c r="K51" s="621"/>
      <c r="L51" s="622"/>
    </row>
    <row r="52" spans="1:13" s="72" customFormat="1" ht="6.75" customHeight="1" x14ac:dyDescent="0.3">
      <c r="A52" s="89"/>
      <c r="B52" s="90"/>
      <c r="C52" s="90"/>
      <c r="D52" s="90"/>
      <c r="E52" s="87"/>
      <c r="F52" s="87"/>
      <c r="G52" s="87"/>
      <c r="H52" s="87"/>
      <c r="I52" s="88"/>
      <c r="J52" s="88"/>
      <c r="K52" s="88"/>
      <c r="L52" s="87"/>
    </row>
    <row r="53" spans="1:13" ht="15.6" x14ac:dyDescent="0.3">
      <c r="A53" s="618" t="s">
        <v>80</v>
      </c>
      <c r="B53" s="619"/>
      <c r="C53" s="619"/>
      <c r="D53" s="619"/>
      <c r="E53" s="619"/>
      <c r="F53" s="619"/>
      <c r="G53" s="619"/>
      <c r="H53" s="619"/>
      <c r="I53" s="619"/>
      <c r="J53" s="619"/>
      <c r="K53" s="619"/>
      <c r="L53" s="619"/>
    </row>
    <row r="54" spans="1:13" ht="8.25" customHeight="1" x14ac:dyDescent="0.3">
      <c r="A54" s="58"/>
      <c r="B54" s="91"/>
      <c r="C54" s="91"/>
      <c r="D54" s="91"/>
      <c r="E54" s="91"/>
      <c r="F54" s="91"/>
      <c r="G54" s="91"/>
      <c r="H54" s="91"/>
      <c r="I54" s="49"/>
      <c r="J54" s="49"/>
      <c r="K54" s="49"/>
      <c r="L54" s="91"/>
    </row>
    <row r="55" spans="1:13" ht="18" customHeight="1" x14ac:dyDescent="0.3">
      <c r="A55" s="394" t="s">
        <v>87</v>
      </c>
      <c r="B55" s="606"/>
      <c r="C55" s="606"/>
      <c r="D55" s="606"/>
      <c r="E55" s="606"/>
      <c r="F55" s="606"/>
      <c r="G55" s="606"/>
      <c r="H55" s="606"/>
      <c r="I55" s="606"/>
      <c r="J55" s="606"/>
      <c r="K55" s="606"/>
      <c r="L55" s="606"/>
    </row>
    <row r="56" spans="1:13" ht="6.75" customHeight="1" x14ac:dyDescent="0.3">
      <c r="A56" s="394"/>
      <c r="B56" s="606"/>
      <c r="C56" s="606"/>
      <c r="D56" s="606"/>
      <c r="E56" s="606"/>
      <c r="F56" s="606"/>
      <c r="G56" s="606"/>
      <c r="H56" s="606"/>
      <c r="I56" s="606"/>
      <c r="J56" s="606"/>
      <c r="K56" s="606"/>
      <c r="L56" s="606"/>
    </row>
    <row r="57" spans="1:13" ht="21.75" customHeight="1" x14ac:dyDescent="0.3">
      <c r="A57" s="382"/>
      <c r="B57" s="607"/>
      <c r="C57" s="607"/>
      <c r="D57" s="607"/>
      <c r="E57" s="607"/>
      <c r="F57" s="607"/>
      <c r="G57" s="607"/>
      <c r="H57" s="607"/>
      <c r="I57" s="607"/>
      <c r="J57" s="607"/>
      <c r="K57" s="607"/>
      <c r="L57" s="608"/>
    </row>
    <row r="58" spans="1:13" ht="2.25" customHeight="1" x14ac:dyDescent="0.3">
      <c r="A58" s="92"/>
      <c r="B58" s="93"/>
      <c r="C58" s="93"/>
      <c r="D58" s="93"/>
      <c r="E58" s="93"/>
      <c r="F58" s="93"/>
      <c r="G58" s="93"/>
      <c r="H58" s="93"/>
      <c r="I58" s="94"/>
      <c r="J58" s="94"/>
      <c r="K58" s="94"/>
      <c r="L58" s="93"/>
    </row>
    <row r="59" spans="1:13" ht="30.75" customHeight="1" x14ac:dyDescent="0.3">
      <c r="A59" s="609" t="s">
        <v>176</v>
      </c>
      <c r="B59" s="610"/>
      <c r="C59" s="610"/>
      <c r="D59" s="610"/>
      <c r="E59" s="610"/>
      <c r="F59" s="610"/>
      <c r="G59" s="610"/>
      <c r="H59" s="610"/>
      <c r="I59" s="610"/>
      <c r="J59" s="610"/>
      <c r="K59" s="610"/>
      <c r="L59" s="610"/>
    </row>
    <row r="60" spans="1:13" ht="10.5" customHeight="1" x14ac:dyDescent="0.3">
      <c r="A60" s="92"/>
      <c r="B60" s="95"/>
      <c r="C60" s="95"/>
      <c r="D60" s="95"/>
      <c r="E60" s="95"/>
      <c r="F60" s="95"/>
      <c r="G60" s="95"/>
      <c r="H60" s="95"/>
      <c r="I60" s="96"/>
      <c r="J60" s="96"/>
      <c r="K60" s="96"/>
      <c r="L60" s="95"/>
    </row>
    <row r="61" spans="1:13" ht="110.25" customHeight="1" x14ac:dyDescent="0.3">
      <c r="A61" s="382"/>
      <c r="B61" s="611"/>
      <c r="C61" s="611"/>
      <c r="D61" s="611"/>
      <c r="E61" s="611"/>
      <c r="F61" s="611"/>
      <c r="G61" s="611"/>
      <c r="H61" s="611"/>
      <c r="I61" s="611"/>
      <c r="J61" s="611"/>
      <c r="K61" s="611"/>
      <c r="L61" s="612"/>
    </row>
    <row r="62" spans="1:13" ht="7.5" customHeight="1" x14ac:dyDescent="0.3">
      <c r="A62" s="58"/>
      <c r="B62" s="91"/>
      <c r="C62" s="91"/>
      <c r="D62" s="91"/>
      <c r="E62" s="91"/>
      <c r="F62" s="91"/>
      <c r="G62" s="91"/>
      <c r="H62" s="91"/>
      <c r="I62" s="49"/>
      <c r="J62" s="49"/>
      <c r="K62" s="49"/>
      <c r="L62" s="91"/>
    </row>
    <row r="63" spans="1:13" s="97" customFormat="1" ht="21" customHeight="1" x14ac:dyDescent="0.3">
      <c r="A63" s="613" t="s">
        <v>165</v>
      </c>
      <c r="B63" s="614"/>
      <c r="C63" s="615"/>
      <c r="D63" s="615"/>
      <c r="E63" s="615"/>
      <c r="F63" s="615"/>
      <c r="G63" s="615"/>
      <c r="H63" s="615"/>
      <c r="I63" s="615"/>
      <c r="J63" s="615"/>
      <c r="K63" s="615"/>
      <c r="L63" s="615"/>
      <c r="M63" s="80"/>
    </row>
    <row r="64" spans="1:13" s="97" customFormat="1" ht="15" customHeight="1" x14ac:dyDescent="0.3">
      <c r="A64" s="616"/>
      <c r="B64" s="617"/>
      <c r="C64" s="617"/>
      <c r="D64" s="617"/>
      <c r="E64" s="617"/>
      <c r="F64" s="617"/>
      <c r="G64" s="617"/>
      <c r="H64" s="617"/>
      <c r="I64" s="617"/>
      <c r="J64" s="617"/>
      <c r="K64" s="617"/>
      <c r="L64" s="617"/>
      <c r="M64" s="80"/>
    </row>
    <row r="65" spans="1:13" s="97" customFormat="1" ht="15.75" customHeight="1" x14ac:dyDescent="0.3">
      <c r="A65" s="58"/>
      <c r="B65" s="626" t="s">
        <v>173</v>
      </c>
      <c r="C65" s="627" t="b">
        <v>0</v>
      </c>
      <c r="D65" s="627"/>
      <c r="E65" s="627"/>
      <c r="F65" s="98"/>
      <c r="G65" s="98"/>
      <c r="H65" s="359" t="b">
        <v>0</v>
      </c>
      <c r="I65" s="99"/>
      <c r="J65" s="100"/>
      <c r="K65" s="100"/>
      <c r="L65" s="101"/>
      <c r="M65" s="80"/>
    </row>
    <row r="66" spans="1:13" s="97" customFormat="1" ht="14.25" customHeight="1" x14ac:dyDescent="0.3">
      <c r="A66" s="58"/>
      <c r="B66" s="628"/>
      <c r="C66" s="567" t="b">
        <v>1</v>
      </c>
      <c r="D66" s="567"/>
      <c r="E66" s="567"/>
      <c r="F66" s="102"/>
      <c r="G66" s="102"/>
      <c r="H66" s="103"/>
      <c r="I66" s="102"/>
      <c r="J66" s="102"/>
      <c r="K66" s="102"/>
      <c r="L66" s="102"/>
      <c r="M66" s="104"/>
    </row>
    <row r="67" spans="1:13" s="97" customFormat="1" ht="14.25" customHeight="1" x14ac:dyDescent="0.3">
      <c r="A67" s="58"/>
      <c r="B67" s="628" t="s">
        <v>81</v>
      </c>
      <c r="C67" s="567" t="b">
        <v>1</v>
      </c>
      <c r="D67" s="567"/>
      <c r="E67" s="567"/>
      <c r="F67" s="102"/>
      <c r="G67" s="102"/>
      <c r="H67" s="360" t="b">
        <v>0</v>
      </c>
      <c r="I67" s="105" t="b">
        <v>0</v>
      </c>
      <c r="J67" s="102"/>
      <c r="K67" s="102"/>
      <c r="L67" s="102"/>
      <c r="M67" s="101"/>
    </row>
    <row r="68" spans="1:13" s="97" customFormat="1" ht="14.25" customHeight="1" x14ac:dyDescent="0.3">
      <c r="A68" s="58"/>
      <c r="B68" s="628"/>
      <c r="C68" s="567" t="b">
        <v>1</v>
      </c>
      <c r="D68" s="567"/>
      <c r="E68" s="567"/>
      <c r="F68" s="102"/>
      <c r="G68" s="102"/>
      <c r="H68" s="103"/>
      <c r="I68" s="106"/>
      <c r="J68" s="102"/>
      <c r="K68" s="102"/>
      <c r="L68" s="102"/>
      <c r="M68" s="101"/>
    </row>
    <row r="69" spans="1:13" s="97" customFormat="1" ht="14.25" customHeight="1" x14ac:dyDescent="0.3">
      <c r="A69" s="58"/>
      <c r="B69" s="629" t="s">
        <v>82</v>
      </c>
      <c r="C69" s="630"/>
      <c r="D69" s="630"/>
      <c r="E69" s="630"/>
      <c r="F69" s="630"/>
      <c r="G69" s="630"/>
      <c r="H69" s="361" t="b">
        <v>0</v>
      </c>
      <c r="I69" s="106" t="b">
        <v>0</v>
      </c>
      <c r="J69" s="102"/>
      <c r="K69" s="102"/>
      <c r="L69" s="102"/>
      <c r="M69" s="101"/>
    </row>
    <row r="70" spans="1:13" s="97" customFormat="1" ht="6" customHeight="1" x14ac:dyDescent="0.3">
      <c r="A70" s="58"/>
      <c r="B70" s="51"/>
      <c r="C70" s="51"/>
      <c r="D70" s="51"/>
      <c r="E70" s="51"/>
      <c r="F70" s="51"/>
      <c r="G70" s="51"/>
      <c r="H70" s="101"/>
      <c r="I70" s="106"/>
      <c r="J70" s="102"/>
      <c r="K70" s="102"/>
      <c r="L70" s="102"/>
      <c r="M70" s="101"/>
    </row>
    <row r="71" spans="1:13" ht="3.75" customHeight="1" x14ac:dyDescent="0.3">
      <c r="A71" s="107"/>
      <c r="B71" s="107"/>
      <c r="C71" s="107"/>
      <c r="D71" s="107"/>
      <c r="E71" s="107"/>
      <c r="F71" s="107"/>
      <c r="G71" s="107"/>
      <c r="H71" s="107"/>
      <c r="I71" s="107"/>
      <c r="J71" s="107"/>
      <c r="K71" s="107"/>
      <c r="L71" s="107"/>
    </row>
    <row r="72" spans="1:13" ht="37.5" customHeight="1" x14ac:dyDescent="0.3">
      <c r="A72" s="394" t="s">
        <v>218</v>
      </c>
      <c r="B72" s="394"/>
      <c r="C72" s="394"/>
      <c r="D72" s="394"/>
      <c r="E72" s="394"/>
      <c r="F72" s="394"/>
      <c r="G72" s="394"/>
      <c r="H72" s="394"/>
      <c r="I72" s="394"/>
      <c r="J72" s="394"/>
      <c r="K72" s="394"/>
      <c r="L72" s="394"/>
    </row>
    <row r="73" spans="1:13" ht="90" hidden="1" customHeight="1" x14ac:dyDescent="0.3">
      <c r="A73" s="108"/>
      <c r="B73" s="108"/>
      <c r="C73" s="108"/>
      <c r="D73" s="108"/>
      <c r="E73" s="108"/>
      <c r="F73" s="108"/>
      <c r="G73" s="108"/>
      <c r="H73" s="108"/>
      <c r="I73" s="109"/>
      <c r="J73" s="109"/>
      <c r="K73" s="109"/>
      <c r="L73" s="108"/>
    </row>
    <row r="74" spans="1:13" s="72" customFormat="1" ht="90" customHeight="1" x14ac:dyDescent="0.3">
      <c r="A74" s="382"/>
      <c r="B74" s="383"/>
      <c r="C74" s="383"/>
      <c r="D74" s="383"/>
      <c r="E74" s="383"/>
      <c r="F74" s="383"/>
      <c r="G74" s="383"/>
      <c r="H74" s="383"/>
      <c r="I74" s="383"/>
      <c r="J74" s="383"/>
      <c r="K74" s="383"/>
      <c r="L74" s="384"/>
    </row>
    <row r="75" spans="1:13" s="72" customFormat="1" ht="20.399999999999999" customHeight="1" x14ac:dyDescent="0.3">
      <c r="A75" s="92"/>
      <c r="B75" s="110"/>
      <c r="C75" s="110"/>
      <c r="D75" s="110"/>
      <c r="E75" s="110"/>
      <c r="F75" s="110"/>
      <c r="G75" s="110"/>
      <c r="H75" s="110"/>
      <c r="I75" s="111"/>
      <c r="J75" s="111"/>
      <c r="K75" s="111"/>
      <c r="L75" s="110"/>
    </row>
    <row r="76" spans="1:13" s="72" customFormat="1" ht="36" customHeight="1" x14ac:dyDescent="0.3">
      <c r="A76" s="620" t="s">
        <v>38</v>
      </c>
      <c r="B76" s="621"/>
      <c r="C76" s="621"/>
      <c r="D76" s="621"/>
      <c r="E76" s="621"/>
      <c r="F76" s="621"/>
      <c r="G76" s="621"/>
      <c r="H76" s="621"/>
      <c r="I76" s="621"/>
      <c r="J76" s="621"/>
      <c r="K76" s="621"/>
      <c r="L76" s="622"/>
    </row>
    <row r="77" spans="1:13" ht="16.5" customHeight="1" x14ac:dyDescent="0.3">
      <c r="A77" s="112"/>
      <c r="B77" s="113"/>
      <c r="C77" s="113"/>
      <c r="D77" s="113"/>
      <c r="E77" s="113"/>
      <c r="F77" s="113"/>
      <c r="G77" s="113"/>
      <c r="H77" s="113"/>
      <c r="I77" s="114"/>
      <c r="J77" s="114"/>
      <c r="K77" s="114"/>
      <c r="L77" s="113"/>
    </row>
    <row r="78" spans="1:13" ht="50.25" customHeight="1" x14ac:dyDescent="0.3">
      <c r="A78" s="578" t="s">
        <v>177</v>
      </c>
      <c r="B78" s="623"/>
      <c r="C78" s="623"/>
      <c r="D78" s="623"/>
      <c r="E78" s="623"/>
      <c r="F78" s="623"/>
      <c r="G78" s="623"/>
      <c r="H78" s="623"/>
      <c r="I78" s="623"/>
      <c r="J78" s="623"/>
      <c r="K78" s="623"/>
      <c r="L78" s="623"/>
      <c r="M78" s="80"/>
    </row>
    <row r="79" spans="1:13" ht="22.5" customHeight="1" x14ac:dyDescent="0.3">
      <c r="A79" s="115"/>
      <c r="B79" s="116"/>
      <c r="C79" s="116"/>
      <c r="D79" s="116"/>
      <c r="E79" s="116"/>
      <c r="F79" s="116"/>
      <c r="G79" s="116"/>
      <c r="H79" s="116"/>
      <c r="I79" s="117"/>
      <c r="J79" s="117"/>
      <c r="K79" s="117"/>
      <c r="L79" s="116"/>
    </row>
    <row r="80" spans="1:13" ht="91.5" customHeight="1" x14ac:dyDescent="0.3">
      <c r="A80" s="382"/>
      <c r="B80" s="383"/>
      <c r="C80" s="383"/>
      <c r="D80" s="383"/>
      <c r="E80" s="383"/>
      <c r="F80" s="383"/>
      <c r="G80" s="383"/>
      <c r="H80" s="383"/>
      <c r="I80" s="383"/>
      <c r="J80" s="383"/>
      <c r="K80" s="383"/>
      <c r="L80" s="384"/>
    </row>
    <row r="81" spans="1:59" s="72" customFormat="1" ht="12.75" customHeight="1" x14ac:dyDescent="0.3">
      <c r="A81" s="118"/>
      <c r="B81" s="119"/>
      <c r="C81" s="119"/>
      <c r="D81" s="119"/>
      <c r="E81" s="119"/>
      <c r="F81" s="119"/>
      <c r="G81" s="119"/>
      <c r="H81" s="119"/>
      <c r="I81" s="120"/>
      <c r="J81" s="120"/>
      <c r="K81" s="120"/>
      <c r="L81" s="119"/>
    </row>
    <row r="82" spans="1:59" ht="44.25" customHeight="1" x14ac:dyDescent="0.3">
      <c r="A82" s="631" t="s">
        <v>163</v>
      </c>
      <c r="B82" s="631"/>
      <c r="C82" s="631"/>
      <c r="D82" s="631"/>
      <c r="E82" s="631"/>
      <c r="F82" s="631"/>
      <c r="G82" s="631"/>
      <c r="H82" s="631"/>
      <c r="I82" s="631"/>
      <c r="J82" s="631"/>
      <c r="K82" s="631"/>
      <c r="L82" s="631"/>
      <c r="M82" s="80"/>
    </row>
    <row r="83" spans="1:59" ht="61.95" customHeight="1" x14ac:dyDescent="0.3">
      <c r="A83" s="624" t="s">
        <v>311</v>
      </c>
      <c r="B83" s="625"/>
      <c r="C83" s="625"/>
      <c r="D83" s="625"/>
      <c r="E83" s="625"/>
      <c r="F83" s="625"/>
      <c r="G83" s="625"/>
      <c r="H83" s="625"/>
      <c r="I83" s="625"/>
      <c r="J83" s="625"/>
      <c r="K83" s="625"/>
      <c r="L83" s="625"/>
      <c r="M83" s="80"/>
    </row>
    <row r="84" spans="1:59" ht="15.6" x14ac:dyDescent="0.3">
      <c r="A84" s="633" t="s">
        <v>249</v>
      </c>
      <c r="B84" s="633"/>
      <c r="C84" s="633"/>
      <c r="D84" s="633"/>
      <c r="E84" s="633"/>
      <c r="F84" s="633"/>
      <c r="G84" s="633"/>
      <c r="H84" s="633"/>
      <c r="I84" s="633"/>
      <c r="J84" s="633"/>
      <c r="K84" s="633"/>
      <c r="L84" s="633"/>
      <c r="M84" s="80"/>
    </row>
    <row r="85" spans="1:59" ht="16.2" customHeight="1" x14ac:dyDescent="0.3">
      <c r="A85" s="30"/>
      <c r="B85" s="31"/>
      <c r="C85" s="31"/>
      <c r="D85" s="31"/>
      <c r="E85" s="31"/>
      <c r="F85" s="31"/>
      <c r="G85" s="31"/>
      <c r="H85" s="31"/>
      <c r="I85" s="31"/>
      <c r="J85" s="31"/>
      <c r="K85" s="31"/>
      <c r="L85" s="31"/>
      <c r="M85" s="80"/>
    </row>
    <row r="86" spans="1:59" ht="33.75" customHeight="1" x14ac:dyDescent="0.3">
      <c r="A86" s="632" t="s">
        <v>277</v>
      </c>
      <c r="B86" s="632"/>
      <c r="C86" s="632"/>
      <c r="D86" s="632"/>
      <c r="E86" s="632"/>
      <c r="F86" s="121"/>
      <c r="G86" s="121"/>
      <c r="H86" s="121"/>
      <c r="I86" s="121"/>
      <c r="J86" s="445" t="s">
        <v>164</v>
      </c>
      <c r="K86" s="445"/>
      <c r="L86" s="121"/>
    </row>
    <row r="87" spans="1:59" ht="33" customHeight="1" x14ac:dyDescent="0.3">
      <c r="A87" s="467" t="s">
        <v>186</v>
      </c>
      <c r="B87" s="467"/>
      <c r="C87" s="467"/>
      <c r="D87" s="467"/>
      <c r="E87" s="467"/>
      <c r="F87" s="467"/>
      <c r="G87" s="467"/>
      <c r="H87" s="467"/>
      <c r="I87" s="634" t="str">
        <f>IF(OR(BG88&gt;1,BG89&gt;1,BG90&gt;1,BG91&gt;1),"You have selected more than 1 check box for the red highlighted question. Please de-select check boxes until only one box remains checked","")</f>
        <v/>
      </c>
      <c r="J87" s="543" t="s">
        <v>179</v>
      </c>
      <c r="K87" s="543"/>
      <c r="M87" s="122"/>
      <c r="BD87" s="123" t="s">
        <v>135</v>
      </c>
      <c r="BE87" s="123" t="s">
        <v>169</v>
      </c>
      <c r="BF87" s="123" t="s">
        <v>170</v>
      </c>
    </row>
    <row r="88" spans="1:59" ht="29.25" customHeight="1" x14ac:dyDescent="0.3">
      <c r="A88" s="467" t="s">
        <v>272</v>
      </c>
      <c r="B88" s="467"/>
      <c r="C88" s="467"/>
      <c r="D88" s="467"/>
      <c r="E88" s="467"/>
      <c r="F88" s="467"/>
      <c r="G88" s="467"/>
      <c r="H88" s="467"/>
      <c r="I88" s="634"/>
      <c r="J88" s="543" t="s">
        <v>179</v>
      </c>
      <c r="K88" s="543"/>
      <c r="L88" s="124"/>
      <c r="M88" s="122"/>
      <c r="BD88" s="362" t="b">
        <v>0</v>
      </c>
      <c r="BE88" s="362" t="b">
        <v>0</v>
      </c>
      <c r="BF88" s="362" t="b">
        <v>0</v>
      </c>
      <c r="BG88" s="125">
        <f>COUNTIF(BD88:BF88,TRUE)</f>
        <v>0</v>
      </c>
    </row>
    <row r="89" spans="1:59" ht="28.5" customHeight="1" x14ac:dyDescent="0.3">
      <c r="A89" s="467" t="s">
        <v>184</v>
      </c>
      <c r="B89" s="467"/>
      <c r="C89" s="467"/>
      <c r="D89" s="467"/>
      <c r="E89" s="467"/>
      <c r="F89" s="467"/>
      <c r="G89" s="467"/>
      <c r="H89" s="467"/>
      <c r="I89" s="634"/>
      <c r="J89" s="543"/>
      <c r="K89" s="543"/>
      <c r="L89" s="124"/>
      <c r="M89" s="122"/>
      <c r="BD89" s="362" t="b">
        <v>0</v>
      </c>
      <c r="BE89" s="362" t="b">
        <v>0</v>
      </c>
      <c r="BF89" s="362" t="b">
        <v>0</v>
      </c>
      <c r="BG89" s="125">
        <f t="shared" ref="BG89:BG91" si="0">COUNTIF(BD89:BF89,TRUE)</f>
        <v>0</v>
      </c>
    </row>
    <row r="90" spans="1:59" ht="29.25" customHeight="1" x14ac:dyDescent="0.3">
      <c r="A90" s="464" t="s">
        <v>185</v>
      </c>
      <c r="B90" s="544"/>
      <c r="C90" s="544"/>
      <c r="D90" s="544"/>
      <c r="E90" s="544"/>
      <c r="F90" s="544"/>
      <c r="G90" s="544"/>
      <c r="H90" s="545"/>
      <c r="I90" s="634"/>
      <c r="J90" s="543"/>
      <c r="K90" s="543"/>
      <c r="L90" s="84"/>
      <c r="BD90" s="362" t="b">
        <v>0</v>
      </c>
      <c r="BE90" s="362" t="b">
        <v>0</v>
      </c>
      <c r="BF90" s="362" t="b">
        <v>0</v>
      </c>
      <c r="BG90" s="125">
        <f t="shared" si="0"/>
        <v>0</v>
      </c>
    </row>
    <row r="91" spans="1:59" ht="25.5" customHeight="1" x14ac:dyDescent="0.3">
      <c r="A91" s="107"/>
      <c r="B91" s="107"/>
      <c r="C91" s="107"/>
      <c r="D91" s="107"/>
      <c r="E91" s="107"/>
      <c r="F91" s="107"/>
      <c r="G91" s="107"/>
      <c r="H91" s="107"/>
      <c r="I91" s="634"/>
      <c r="L91" s="84"/>
      <c r="BD91" s="362" t="b">
        <v>0</v>
      </c>
      <c r="BE91" s="362" t="b">
        <v>0</v>
      </c>
      <c r="BF91" s="362" t="b">
        <v>0</v>
      </c>
      <c r="BG91" s="125">
        <f t="shared" si="0"/>
        <v>0</v>
      </c>
    </row>
    <row r="92" spans="1:59" ht="35.25" customHeight="1" x14ac:dyDescent="0.3">
      <c r="A92" s="380" t="s">
        <v>312</v>
      </c>
      <c r="B92" s="380"/>
      <c r="C92" s="380"/>
      <c r="D92" s="380"/>
      <c r="E92" s="380"/>
      <c r="F92" s="380"/>
      <c r="G92" s="380"/>
      <c r="H92" s="380"/>
      <c r="I92" s="380"/>
      <c r="J92" s="380"/>
      <c r="K92" s="380"/>
      <c r="L92" s="380"/>
    </row>
    <row r="93" spans="1:59" ht="61.2" customHeight="1" x14ac:dyDescent="0.3">
      <c r="A93" s="531" t="s">
        <v>301</v>
      </c>
      <c r="B93" s="532"/>
      <c r="C93" s="538"/>
      <c r="D93" s="538"/>
      <c r="E93" s="538"/>
      <c r="F93" s="538"/>
      <c r="G93" s="538"/>
      <c r="H93" s="538"/>
      <c r="I93" s="33"/>
      <c r="J93" s="33"/>
      <c r="K93" s="107"/>
      <c r="L93" s="84"/>
    </row>
    <row r="94" spans="1:59" ht="25.5" customHeight="1" x14ac:dyDescent="0.3">
      <c r="A94" s="531" t="s">
        <v>206</v>
      </c>
      <c r="B94" s="532"/>
      <c r="C94" s="540"/>
      <c r="D94" s="541"/>
      <c r="E94" s="541"/>
      <c r="F94" s="541"/>
      <c r="G94" s="541"/>
      <c r="H94" s="542"/>
      <c r="I94" s="33"/>
      <c r="J94" s="445" t="s">
        <v>178</v>
      </c>
      <c r="K94" s="445"/>
      <c r="L94" s="84"/>
    </row>
    <row r="95" spans="1:59" ht="33" customHeight="1" x14ac:dyDescent="0.3">
      <c r="A95" s="467" t="s">
        <v>267</v>
      </c>
      <c r="B95" s="467"/>
      <c r="C95" s="467"/>
      <c r="D95" s="467"/>
      <c r="E95" s="467"/>
      <c r="F95" s="467"/>
      <c r="G95" s="467"/>
      <c r="H95" s="467"/>
      <c r="I95" s="539" t="str">
        <f>IF(OR(BG95&gt;1,BG96&gt;1,BG97&gt;1,BG98&gt;1,BG99&gt;1),"You have selected more than 1 check box for the red highlighted question. Please de-select check boxes until only one box remains checked","")</f>
        <v/>
      </c>
      <c r="J95" s="543" t="s">
        <v>179</v>
      </c>
      <c r="K95" s="543"/>
      <c r="L95" s="121"/>
      <c r="BD95" s="362" t="b">
        <v>0</v>
      </c>
      <c r="BE95" s="362" t="b">
        <v>0</v>
      </c>
      <c r="BF95" s="362" t="b">
        <v>0</v>
      </c>
      <c r="BG95" s="125">
        <f>COUNTIF(BD95:BF95,TRUE)</f>
        <v>0</v>
      </c>
    </row>
    <row r="96" spans="1:59" ht="29.25" customHeight="1" x14ac:dyDescent="0.3">
      <c r="A96" s="467" t="s">
        <v>268</v>
      </c>
      <c r="B96" s="467"/>
      <c r="C96" s="467"/>
      <c r="D96" s="467"/>
      <c r="E96" s="467"/>
      <c r="F96" s="467"/>
      <c r="G96" s="467"/>
      <c r="H96" s="467"/>
      <c r="I96" s="539"/>
      <c r="J96" s="543" t="s">
        <v>179</v>
      </c>
      <c r="K96" s="543"/>
      <c r="L96" s="121"/>
      <c r="BD96" s="362" t="b">
        <v>0</v>
      </c>
      <c r="BE96" s="362" t="b">
        <v>0</v>
      </c>
      <c r="BF96" s="362" t="b">
        <v>0</v>
      </c>
      <c r="BG96" s="125">
        <f t="shared" ref="BG96:BG99" si="1">COUNTIF(BD96:BF96,TRUE)</f>
        <v>0</v>
      </c>
    </row>
    <row r="97" spans="1:59" ht="31.5" customHeight="1" x14ac:dyDescent="0.3">
      <c r="A97" s="467" t="s">
        <v>270</v>
      </c>
      <c r="B97" s="467"/>
      <c r="C97" s="467"/>
      <c r="D97" s="467"/>
      <c r="E97" s="467"/>
      <c r="F97" s="467"/>
      <c r="G97" s="467"/>
      <c r="H97" s="467"/>
      <c r="I97" s="539"/>
      <c r="J97" s="534"/>
      <c r="K97" s="535"/>
      <c r="L97" s="84"/>
      <c r="BD97" s="362" t="b">
        <v>0</v>
      </c>
      <c r="BE97" s="362" t="b">
        <v>0</v>
      </c>
      <c r="BF97" s="362" t="b">
        <v>0</v>
      </c>
      <c r="BG97" s="125">
        <f t="shared" si="1"/>
        <v>0</v>
      </c>
    </row>
    <row r="98" spans="1:59" ht="27" customHeight="1" x14ac:dyDescent="0.3">
      <c r="A98" s="464" t="s">
        <v>269</v>
      </c>
      <c r="B98" s="544"/>
      <c r="C98" s="544"/>
      <c r="D98" s="544"/>
      <c r="E98" s="544"/>
      <c r="F98" s="544"/>
      <c r="G98" s="544"/>
      <c r="H98" s="545"/>
      <c r="I98" s="539"/>
      <c r="J98" s="536"/>
      <c r="K98" s="537"/>
      <c r="L98" s="84"/>
      <c r="BD98" s="362" t="b">
        <v>0</v>
      </c>
      <c r="BE98" s="362" t="b">
        <v>0</v>
      </c>
      <c r="BF98" s="362" t="b">
        <v>0</v>
      </c>
      <c r="BG98" s="125">
        <f t="shared" si="1"/>
        <v>0</v>
      </c>
    </row>
    <row r="99" spans="1:59" ht="27" customHeight="1" x14ac:dyDescent="0.3">
      <c r="A99" s="464" t="s">
        <v>271</v>
      </c>
      <c r="B99" s="544"/>
      <c r="C99" s="544"/>
      <c r="D99" s="544"/>
      <c r="E99" s="544"/>
      <c r="F99" s="544"/>
      <c r="G99" s="544"/>
      <c r="H99" s="545"/>
      <c r="I99" s="539"/>
      <c r="J99" s="127"/>
      <c r="K99" s="127"/>
      <c r="L99" s="84"/>
      <c r="BD99" s="362" t="b">
        <v>0</v>
      </c>
      <c r="BE99" s="362" t="b">
        <v>0</v>
      </c>
      <c r="BF99" s="362" t="b">
        <v>0</v>
      </c>
      <c r="BG99" s="125">
        <f t="shared" si="1"/>
        <v>0</v>
      </c>
    </row>
    <row r="100" spans="1:59" ht="15" customHeight="1" x14ac:dyDescent="0.3">
      <c r="A100" s="107"/>
      <c r="B100" s="107"/>
      <c r="C100" s="107"/>
      <c r="D100" s="107"/>
      <c r="E100" s="107"/>
      <c r="F100" s="107"/>
      <c r="G100" s="107"/>
      <c r="H100" s="107"/>
      <c r="I100" s="107"/>
      <c r="J100" s="107"/>
      <c r="K100" s="107"/>
      <c r="L100" s="84"/>
    </row>
    <row r="101" spans="1:59" ht="15" customHeight="1" x14ac:dyDescent="0.3">
      <c r="A101" s="107"/>
      <c r="B101" s="107"/>
      <c r="C101" s="107"/>
      <c r="D101" s="107"/>
      <c r="E101" s="107"/>
      <c r="F101" s="107"/>
      <c r="G101" s="107"/>
      <c r="H101" s="107"/>
      <c r="I101" s="107"/>
      <c r="J101" s="107"/>
      <c r="K101" s="107"/>
      <c r="L101" s="84"/>
    </row>
    <row r="102" spans="1:59" ht="29.25" customHeight="1" x14ac:dyDescent="0.3">
      <c r="A102" s="380" t="s">
        <v>278</v>
      </c>
      <c r="B102" s="380"/>
      <c r="C102" s="380"/>
      <c r="D102" s="380"/>
      <c r="E102" s="380"/>
      <c r="F102" s="380"/>
      <c r="G102" s="380"/>
      <c r="H102" s="380"/>
      <c r="I102" s="380"/>
      <c r="J102" s="380"/>
      <c r="K102" s="380"/>
      <c r="L102" s="380"/>
    </row>
    <row r="103" spans="1:59" ht="67.95" customHeight="1" x14ac:dyDescent="0.3">
      <c r="A103" s="546" t="s">
        <v>302</v>
      </c>
      <c r="B103" s="546"/>
      <c r="C103" s="419"/>
      <c r="D103" s="419"/>
      <c r="E103" s="419"/>
      <c r="F103" s="419"/>
      <c r="G103" s="419"/>
      <c r="H103" s="419"/>
      <c r="I103" s="33"/>
      <c r="J103" s="33"/>
      <c r="K103" s="107"/>
      <c r="L103" s="84"/>
    </row>
    <row r="104" spans="1:59" ht="32.25" customHeight="1" x14ac:dyDescent="0.3">
      <c r="A104" s="467" t="s">
        <v>187</v>
      </c>
      <c r="B104" s="467"/>
      <c r="C104" s="547"/>
      <c r="D104" s="547"/>
      <c r="E104" s="547"/>
      <c r="F104" s="547"/>
      <c r="G104" s="547"/>
      <c r="H104" s="547"/>
      <c r="I104" s="469" t="str">
        <f>IF(BG104&gt;1,"You have selected more than 1 check box for the red highlighted question. Please de-select check boxes until only one box remains checked","")</f>
        <v/>
      </c>
      <c r="J104" s="469"/>
      <c r="K104" s="469"/>
      <c r="L104" s="469"/>
      <c r="BD104" s="362" t="b">
        <v>0</v>
      </c>
      <c r="BE104" s="362" t="b">
        <v>0</v>
      </c>
      <c r="BF104" s="362" t="b">
        <v>0</v>
      </c>
      <c r="BG104" s="125">
        <f>COUNTIF(BD104:BF104,TRUE)</f>
        <v>0</v>
      </c>
    </row>
    <row r="105" spans="1:59" ht="23.25" customHeight="1" x14ac:dyDescent="0.3">
      <c r="A105" s="107"/>
      <c r="B105" s="107"/>
      <c r="C105" s="107"/>
      <c r="D105" s="107"/>
      <c r="E105" s="107"/>
      <c r="F105" s="107"/>
      <c r="G105" s="107"/>
      <c r="H105" s="107"/>
      <c r="I105" s="469"/>
      <c r="J105" s="469"/>
      <c r="K105" s="469"/>
      <c r="L105" s="469"/>
    </row>
    <row r="106" spans="1:59" s="72" customFormat="1" ht="24" customHeight="1" outlineLevel="1" x14ac:dyDescent="0.3">
      <c r="A106" s="533" t="s">
        <v>167</v>
      </c>
      <c r="B106" s="533"/>
      <c r="C106" s="533"/>
      <c r="D106" s="533"/>
      <c r="E106" s="533"/>
      <c r="F106" s="533"/>
      <c r="G106" s="533"/>
      <c r="H106" s="533"/>
      <c r="I106" s="533"/>
      <c r="J106" s="533"/>
      <c r="K106" s="533"/>
      <c r="L106" s="533"/>
    </row>
    <row r="107" spans="1:59" ht="69.75" customHeight="1" outlineLevel="1" x14ac:dyDescent="0.3">
      <c r="A107" s="391" t="s">
        <v>303</v>
      </c>
      <c r="B107" s="392"/>
      <c r="C107" s="392"/>
      <c r="D107" s="392"/>
      <c r="E107" s="392"/>
      <c r="F107" s="392"/>
      <c r="G107" s="392"/>
      <c r="H107" s="392"/>
      <c r="I107" s="392"/>
      <c r="J107" s="392"/>
      <c r="K107" s="392"/>
      <c r="L107" s="393"/>
      <c r="M107" s="128"/>
    </row>
    <row r="108" spans="1:59" ht="32.25" customHeight="1" outlineLevel="1" x14ac:dyDescent="0.3">
      <c r="A108" s="507" t="s">
        <v>295</v>
      </c>
      <c r="B108" s="508"/>
      <c r="C108" s="508"/>
      <c r="D108" s="508"/>
      <c r="E108" s="508"/>
      <c r="F108" s="508"/>
      <c r="G108" s="508"/>
      <c r="H108" s="508"/>
      <c r="I108" s="508"/>
      <c r="J108" s="508"/>
      <c r="K108" s="508"/>
      <c r="L108" s="509"/>
    </row>
    <row r="109" spans="1:59" ht="32.25" customHeight="1" outlineLevel="1" x14ac:dyDescent="0.3">
      <c r="A109" s="129"/>
      <c r="B109" s="130"/>
      <c r="C109" s="130"/>
      <c r="D109" s="513" t="s">
        <v>140</v>
      </c>
      <c r="E109" s="514"/>
      <c r="F109" s="514"/>
      <c r="G109" s="514"/>
      <c r="H109" s="514"/>
      <c r="I109" s="515"/>
      <c r="J109" s="513" t="s">
        <v>160</v>
      </c>
      <c r="K109" s="514"/>
      <c r="L109" s="515"/>
    </row>
    <row r="110" spans="1:59" ht="48.75" customHeight="1" outlineLevel="1" x14ac:dyDescent="0.3">
      <c r="A110" s="131"/>
      <c r="B110" s="374" t="s">
        <v>77</v>
      </c>
      <c r="C110" s="132"/>
      <c r="D110" s="133" t="s">
        <v>129</v>
      </c>
      <c r="E110" s="133" t="s">
        <v>131</v>
      </c>
      <c r="F110" s="503" t="s">
        <v>290</v>
      </c>
      <c r="G110" s="503"/>
      <c r="H110" s="448" t="s">
        <v>130</v>
      </c>
      <c r="I110" s="448"/>
      <c r="J110" s="133" t="s">
        <v>89</v>
      </c>
      <c r="K110" s="133" t="s">
        <v>95</v>
      </c>
      <c r="L110" s="134" t="s">
        <v>291</v>
      </c>
    </row>
    <row r="111" spans="1:59" ht="32.25" customHeight="1" outlineLevel="1" x14ac:dyDescent="0.3">
      <c r="A111" s="135" t="s">
        <v>65</v>
      </c>
      <c r="B111" s="354"/>
      <c r="C111" s="136"/>
      <c r="D111" s="355"/>
      <c r="E111" s="355"/>
      <c r="F111" s="503">
        <f>D111*E111</f>
        <v>0</v>
      </c>
      <c r="G111" s="503"/>
      <c r="H111" s="502"/>
      <c r="I111" s="502"/>
      <c r="J111" s="355"/>
      <c r="K111" s="355"/>
      <c r="L111" s="134">
        <f>J111*K111</f>
        <v>0</v>
      </c>
    </row>
    <row r="112" spans="1:59" ht="32.25" customHeight="1" outlineLevel="1" x14ac:dyDescent="0.3">
      <c r="A112" s="135" t="s">
        <v>66</v>
      </c>
      <c r="B112" s="354"/>
      <c r="C112" s="136"/>
      <c r="D112" s="355"/>
      <c r="E112" s="355"/>
      <c r="F112" s="503">
        <f t="shared" ref="F112:F114" si="2">D112*E112</f>
        <v>0</v>
      </c>
      <c r="G112" s="503"/>
      <c r="H112" s="502"/>
      <c r="I112" s="502"/>
      <c r="J112" s="379"/>
      <c r="K112" s="355"/>
      <c r="L112" s="134">
        <f>J112*K112</f>
        <v>0</v>
      </c>
    </row>
    <row r="113" spans="1:53" ht="32.25" customHeight="1" outlineLevel="1" x14ac:dyDescent="0.3">
      <c r="A113" s="135" t="s">
        <v>67</v>
      </c>
      <c r="B113" s="354"/>
      <c r="C113" s="136"/>
      <c r="D113" s="355"/>
      <c r="E113" s="355"/>
      <c r="F113" s="503">
        <f t="shared" si="2"/>
        <v>0</v>
      </c>
      <c r="G113" s="503"/>
      <c r="H113" s="502"/>
      <c r="I113" s="502"/>
      <c r="J113" s="379"/>
      <c r="K113" s="355"/>
      <c r="L113" s="134">
        <f>J113*K113</f>
        <v>0</v>
      </c>
    </row>
    <row r="114" spans="1:53" ht="32.25" customHeight="1" outlineLevel="1" x14ac:dyDescent="0.3">
      <c r="A114" s="135" t="s">
        <v>68</v>
      </c>
      <c r="B114" s="354"/>
      <c r="C114" s="137"/>
      <c r="D114" s="355"/>
      <c r="E114" s="355"/>
      <c r="F114" s="503">
        <f t="shared" si="2"/>
        <v>0</v>
      </c>
      <c r="G114" s="503"/>
      <c r="H114" s="502"/>
      <c r="I114" s="502"/>
      <c r="J114" s="379"/>
      <c r="K114" s="355"/>
      <c r="L114" s="134">
        <f>J114*K114</f>
        <v>0</v>
      </c>
    </row>
    <row r="115" spans="1:53" ht="32.25" customHeight="1" outlineLevel="1" x14ac:dyDescent="0.3">
      <c r="A115" s="635" t="s">
        <v>71</v>
      </c>
      <c r="B115" s="636"/>
      <c r="C115" s="636"/>
      <c r="D115" s="636"/>
      <c r="E115" s="136"/>
      <c r="F115" s="138"/>
      <c r="G115" s="138"/>
      <c r="H115" s="136"/>
      <c r="I115" s="139"/>
      <c r="J115" s="138"/>
      <c r="K115" s="139"/>
      <c r="L115" s="140"/>
    </row>
    <row r="116" spans="1:53" ht="32.25" customHeight="1" outlineLevel="1" x14ac:dyDescent="0.3">
      <c r="A116" s="403"/>
      <c r="B116" s="404"/>
      <c r="C116" s="404"/>
      <c r="D116" s="404"/>
      <c r="E116" s="404"/>
      <c r="F116" s="404"/>
      <c r="G116" s="404"/>
      <c r="H116" s="404"/>
      <c r="I116" s="404"/>
      <c r="J116" s="404"/>
      <c r="K116" s="404"/>
      <c r="L116" s="405"/>
    </row>
    <row r="117" spans="1:53" ht="32.25" customHeight="1" outlineLevel="1" x14ac:dyDescent="0.3">
      <c r="A117" s="406"/>
      <c r="B117" s="407"/>
      <c r="C117" s="407"/>
      <c r="D117" s="407"/>
      <c r="E117" s="407"/>
      <c r="F117" s="407"/>
      <c r="G117" s="407"/>
      <c r="H117" s="407"/>
      <c r="I117" s="407"/>
      <c r="J117" s="407"/>
      <c r="K117" s="407"/>
      <c r="L117" s="408"/>
    </row>
    <row r="118" spans="1:53" ht="11.4" customHeight="1" outlineLevel="1" x14ac:dyDescent="0.3">
      <c r="I118" s="33"/>
      <c r="J118" s="33"/>
      <c r="K118" s="33"/>
    </row>
    <row r="119" spans="1:53" s="72" customFormat="1" ht="24" customHeight="1" outlineLevel="1" x14ac:dyDescent="0.3">
      <c r="A119" s="436" t="s">
        <v>166</v>
      </c>
      <c r="B119" s="437"/>
      <c r="C119" s="437"/>
      <c r="D119" s="437"/>
      <c r="E119" s="437"/>
      <c r="F119" s="437"/>
      <c r="G119" s="437"/>
      <c r="H119" s="437"/>
      <c r="I119" s="437"/>
      <c r="J119" s="437"/>
      <c r="K119" s="437"/>
      <c r="L119" s="438"/>
    </row>
    <row r="120" spans="1:53" s="142" customFormat="1" ht="73.5" customHeight="1" outlineLevel="1" x14ac:dyDescent="0.3">
      <c r="A120" s="609" t="s">
        <v>180</v>
      </c>
      <c r="B120" s="609"/>
      <c r="C120" s="609"/>
      <c r="D120" s="609"/>
      <c r="E120" s="609"/>
      <c r="F120" s="609"/>
      <c r="G120" s="609"/>
      <c r="H120" s="609"/>
      <c r="I120" s="609"/>
      <c r="J120" s="609"/>
      <c r="K120" s="609"/>
      <c r="L120" s="609"/>
      <c r="M120" s="141"/>
    </row>
    <row r="121" spans="1:53" s="143" customFormat="1" ht="46.95" customHeight="1" outlineLevel="1" thickBot="1" x14ac:dyDescent="0.35">
      <c r="A121" s="632" t="s">
        <v>359</v>
      </c>
      <c r="B121" s="632"/>
      <c r="C121" s="632"/>
      <c r="D121" s="632"/>
      <c r="E121" s="632"/>
      <c r="F121" s="632"/>
      <c r="G121" s="632"/>
      <c r="H121" s="632"/>
      <c r="I121" s="632"/>
      <c r="J121" s="632"/>
      <c r="K121" s="632"/>
      <c r="L121" s="632"/>
      <c r="M121" s="141"/>
    </row>
    <row r="122" spans="1:53" s="143" customFormat="1" ht="45" customHeight="1" outlineLevel="1" x14ac:dyDescent="0.3">
      <c r="A122" s="637" t="s">
        <v>191</v>
      </c>
      <c r="B122" s="638"/>
      <c r="C122" s="638"/>
      <c r="D122" s="638"/>
      <c r="E122" s="638"/>
      <c r="F122" s="638"/>
      <c r="G122" s="638"/>
      <c r="H122" s="638"/>
      <c r="I122" s="638"/>
      <c r="J122" s="638"/>
      <c r="K122" s="638"/>
      <c r="L122" s="639"/>
      <c r="M122" s="144" t="s">
        <v>152</v>
      </c>
      <c r="N122" s="145"/>
      <c r="O122" s="146"/>
      <c r="P122" s="393" t="s">
        <v>190</v>
      </c>
      <c r="Q122" s="640"/>
      <c r="R122" s="641"/>
      <c r="S122" s="641"/>
      <c r="T122" s="641"/>
      <c r="U122" s="641"/>
      <c r="V122" s="641"/>
      <c r="W122" s="641"/>
      <c r="X122" s="641"/>
      <c r="Y122" s="642"/>
      <c r="Z122" s="642"/>
      <c r="AA122" s="643"/>
      <c r="AB122" s="146"/>
      <c r="AC122" s="393" t="s">
        <v>192</v>
      </c>
      <c r="AD122" s="640"/>
      <c r="AE122" s="641"/>
      <c r="AF122" s="641"/>
      <c r="AG122" s="641"/>
      <c r="AH122" s="641"/>
      <c r="AI122" s="641"/>
      <c r="AJ122" s="641"/>
      <c r="AK122" s="641"/>
      <c r="AL122" s="642"/>
      <c r="AM122" s="642"/>
      <c r="AN122" s="643"/>
      <c r="AO122" s="146"/>
      <c r="AP122" s="393" t="s">
        <v>193</v>
      </c>
      <c r="AQ122" s="640"/>
      <c r="AR122" s="641"/>
      <c r="AS122" s="641"/>
      <c r="AT122" s="641"/>
      <c r="AU122" s="641"/>
      <c r="AV122" s="641"/>
      <c r="AW122" s="641"/>
      <c r="AX122" s="641"/>
      <c r="AY122" s="642"/>
      <c r="AZ122" s="642"/>
      <c r="BA122" s="642"/>
    </row>
    <row r="123" spans="1:53" s="143" customFormat="1" ht="27" customHeight="1" outlineLevel="1" x14ac:dyDescent="0.3">
      <c r="M123" s="147" t="s">
        <v>152</v>
      </c>
      <c r="N123" s="148"/>
      <c r="O123" s="149"/>
      <c r="AB123" s="149"/>
      <c r="AO123" s="149"/>
    </row>
    <row r="124" spans="1:53" s="143" customFormat="1" ht="30" customHeight="1" outlineLevel="1" x14ac:dyDescent="0.3">
      <c r="A124" s="150" t="s">
        <v>65</v>
      </c>
      <c r="B124" s="579" t="str">
        <f>IF(B111="","",B111)</f>
        <v/>
      </c>
      <c r="C124" s="579"/>
      <c r="D124" s="579"/>
      <c r="E124" s="579"/>
      <c r="F124" s="151"/>
      <c r="G124" s="151"/>
      <c r="H124" s="151"/>
      <c r="I124" s="151"/>
      <c r="M124" s="147" t="s">
        <v>152</v>
      </c>
      <c r="N124" s="148"/>
      <c r="O124" s="149"/>
      <c r="P124" s="152" t="s">
        <v>66</v>
      </c>
      <c r="Q124" s="644" t="str">
        <f>IF(B112="","",B112)</f>
        <v/>
      </c>
      <c r="R124" s="644"/>
      <c r="S124" s="644"/>
      <c r="T124" s="644"/>
      <c r="U124" s="644"/>
      <c r="V124" s="644"/>
      <c r="W124" s="151"/>
      <c r="X124" s="151"/>
      <c r="AB124" s="149"/>
      <c r="AC124" s="152" t="s">
        <v>67</v>
      </c>
      <c r="AD124" s="644" t="str">
        <f>IF(B113="","",B113)</f>
        <v/>
      </c>
      <c r="AE124" s="644"/>
      <c r="AF124" s="644"/>
      <c r="AG124" s="644"/>
      <c r="AH124" s="644"/>
      <c r="AI124" s="644"/>
      <c r="AJ124" s="644"/>
      <c r="AK124" s="151"/>
      <c r="AO124" s="149"/>
      <c r="AP124" s="152" t="s">
        <v>68</v>
      </c>
      <c r="AQ124" s="644" t="str">
        <f>IF(B114="","",B114)</f>
        <v/>
      </c>
      <c r="AR124" s="644"/>
      <c r="AS124" s="644"/>
      <c r="AT124" s="644"/>
      <c r="AU124" s="644"/>
      <c r="AV124" s="644"/>
      <c r="AW124" s="644"/>
      <c r="AX124" s="644"/>
    </row>
    <row r="125" spans="1:53" s="143" customFormat="1" ht="18.75" customHeight="1" outlineLevel="1" x14ac:dyDescent="0.3">
      <c r="B125" s="153"/>
      <c r="C125" s="153"/>
      <c r="E125" s="153"/>
      <c r="F125" s="153"/>
      <c r="G125" s="153"/>
      <c r="H125" s="153"/>
      <c r="I125" s="153"/>
      <c r="J125" s="153"/>
      <c r="K125" s="153"/>
      <c r="L125" s="153"/>
      <c r="M125" s="147" t="s">
        <v>152</v>
      </c>
      <c r="N125" s="148"/>
      <c r="O125" s="149"/>
      <c r="Q125" s="153"/>
      <c r="R125" s="153"/>
      <c r="T125" s="153"/>
      <c r="U125" s="153"/>
      <c r="V125" s="153"/>
      <c r="W125" s="153"/>
      <c r="X125" s="153"/>
      <c r="Y125" s="153"/>
      <c r="Z125" s="153"/>
      <c r="AA125" s="153"/>
      <c r="AB125" s="149"/>
      <c r="AD125" s="153"/>
      <c r="AE125" s="153"/>
      <c r="AG125" s="153"/>
      <c r="AH125" s="153"/>
      <c r="AI125" s="153"/>
      <c r="AJ125" s="153"/>
      <c r="AK125" s="153"/>
      <c r="AL125" s="153"/>
      <c r="AM125" s="153"/>
      <c r="AN125" s="153"/>
      <c r="AO125" s="149"/>
      <c r="AQ125" s="153"/>
      <c r="AR125" s="153"/>
      <c r="AT125" s="153"/>
      <c r="AU125" s="153"/>
      <c r="AV125" s="153"/>
      <c r="AW125" s="153"/>
      <c r="AX125" s="153"/>
      <c r="AY125" s="153"/>
      <c r="AZ125" s="153"/>
      <c r="BA125" s="153"/>
    </row>
    <row r="126" spans="1:53" ht="67.5" customHeight="1" outlineLevel="1" x14ac:dyDescent="0.3">
      <c r="A126" s="516" t="s">
        <v>265</v>
      </c>
      <c r="B126" s="516"/>
      <c r="C126" s="516"/>
      <c r="D126" s="516"/>
      <c r="E126" s="516"/>
      <c r="F126" s="516"/>
      <c r="G126" s="516"/>
      <c r="H126" s="154" t="s">
        <v>121</v>
      </c>
      <c r="I126" s="155" t="s">
        <v>26</v>
      </c>
      <c r="J126" s="156" t="s">
        <v>27</v>
      </c>
      <c r="K126" s="155" t="s">
        <v>33</v>
      </c>
      <c r="L126" s="155" t="s">
        <v>13</v>
      </c>
      <c r="M126" s="147" t="s">
        <v>152</v>
      </c>
      <c r="N126" s="148"/>
      <c r="O126" s="149"/>
      <c r="P126" s="512" t="s">
        <v>141</v>
      </c>
      <c r="Q126" s="482"/>
      <c r="R126" s="482"/>
      <c r="S126" s="482"/>
      <c r="T126" s="482"/>
      <c r="U126" s="482"/>
      <c r="V126" s="482"/>
      <c r="W126" s="154" t="s">
        <v>121</v>
      </c>
      <c r="X126" s="155" t="s">
        <v>26</v>
      </c>
      <c r="Y126" s="156" t="s">
        <v>27</v>
      </c>
      <c r="Z126" s="155" t="s">
        <v>33</v>
      </c>
      <c r="AA126" s="157" t="s">
        <v>13</v>
      </c>
      <c r="AB126" s="158"/>
      <c r="AC126" s="512" t="s">
        <v>141</v>
      </c>
      <c r="AD126" s="482"/>
      <c r="AE126" s="482"/>
      <c r="AF126" s="482"/>
      <c r="AG126" s="482"/>
      <c r="AH126" s="482"/>
      <c r="AI126" s="482"/>
      <c r="AJ126" s="154" t="s">
        <v>121</v>
      </c>
      <c r="AK126" s="155" t="s">
        <v>26</v>
      </c>
      <c r="AL126" s="156" t="s">
        <v>27</v>
      </c>
      <c r="AM126" s="155" t="s">
        <v>33</v>
      </c>
      <c r="AN126" s="157" t="s">
        <v>13</v>
      </c>
      <c r="AO126" s="158"/>
      <c r="AP126" s="512" t="s">
        <v>141</v>
      </c>
      <c r="AQ126" s="482"/>
      <c r="AR126" s="482"/>
      <c r="AS126" s="482"/>
      <c r="AT126" s="482"/>
      <c r="AU126" s="482"/>
      <c r="AV126" s="482"/>
      <c r="AW126" s="154" t="s">
        <v>121</v>
      </c>
      <c r="AX126" s="155" t="s">
        <v>26</v>
      </c>
      <c r="AY126" s="156" t="s">
        <v>27</v>
      </c>
      <c r="AZ126" s="155" t="s">
        <v>33</v>
      </c>
      <c r="BA126" s="155" t="s">
        <v>13</v>
      </c>
    </row>
    <row r="127" spans="1:53" ht="54" customHeight="1" outlineLevel="1" x14ac:dyDescent="0.3">
      <c r="A127" s="528" t="s">
        <v>194</v>
      </c>
      <c r="B127" s="647"/>
      <c r="C127" s="647"/>
      <c r="D127" s="647"/>
      <c r="E127" s="647"/>
      <c r="F127" s="647"/>
      <c r="G127" s="648"/>
      <c r="H127" s="19"/>
      <c r="I127" s="8"/>
      <c r="J127" s="9"/>
      <c r="K127" s="16">
        <f>I127+J127</f>
        <v>0</v>
      </c>
      <c r="L127" s="1"/>
      <c r="M127" s="147" t="s">
        <v>152</v>
      </c>
      <c r="N127" s="148"/>
      <c r="O127" s="149"/>
      <c r="P127" s="528" t="s">
        <v>194</v>
      </c>
      <c r="Q127" s="529"/>
      <c r="R127" s="529"/>
      <c r="S127" s="529"/>
      <c r="T127" s="529"/>
      <c r="U127" s="529"/>
      <c r="V127" s="530"/>
      <c r="W127" s="19"/>
      <c r="X127" s="8"/>
      <c r="Y127" s="9"/>
      <c r="Z127" s="16">
        <f>X127+Y127</f>
        <v>0</v>
      </c>
      <c r="AA127" s="5"/>
      <c r="AB127" s="158"/>
      <c r="AC127" s="528" t="s">
        <v>195</v>
      </c>
      <c r="AD127" s="529"/>
      <c r="AE127" s="529"/>
      <c r="AF127" s="529"/>
      <c r="AG127" s="529"/>
      <c r="AH127" s="529"/>
      <c r="AI127" s="530"/>
      <c r="AJ127" s="19"/>
      <c r="AK127" s="10"/>
      <c r="AL127" s="9"/>
      <c r="AM127" s="16">
        <f>AK127+AL127</f>
        <v>0</v>
      </c>
      <c r="AN127" s="5"/>
      <c r="AO127" s="158"/>
      <c r="AP127" s="528" t="s">
        <v>194</v>
      </c>
      <c r="AQ127" s="529"/>
      <c r="AR127" s="529"/>
      <c r="AS127" s="529"/>
      <c r="AT127" s="529"/>
      <c r="AU127" s="529"/>
      <c r="AV127" s="530"/>
      <c r="AW127" s="19"/>
      <c r="AX127" s="11"/>
      <c r="AY127" s="26"/>
      <c r="AZ127" s="16">
        <f>AX127+AY127</f>
        <v>0</v>
      </c>
      <c r="BA127" s="3"/>
    </row>
    <row r="128" spans="1:53" ht="17.25" customHeight="1" outlineLevel="1" x14ac:dyDescent="0.3">
      <c r="A128" s="159"/>
      <c r="B128" s="160"/>
      <c r="C128" s="160"/>
      <c r="D128" s="160"/>
      <c r="E128" s="160"/>
      <c r="F128" s="160"/>
      <c r="G128" s="160"/>
      <c r="H128" s="161"/>
      <c r="I128" s="162"/>
      <c r="J128" s="163"/>
      <c r="K128" s="164"/>
      <c r="L128" s="165"/>
      <c r="M128" s="147" t="s">
        <v>152</v>
      </c>
      <c r="N128" s="148"/>
      <c r="O128" s="149"/>
      <c r="P128" s="160"/>
      <c r="Q128" s="166"/>
      <c r="R128" s="166"/>
      <c r="S128" s="166"/>
      <c r="T128" s="166"/>
      <c r="U128" s="166"/>
      <c r="V128" s="166"/>
      <c r="W128" s="161"/>
      <c r="X128" s="162"/>
      <c r="Y128" s="163"/>
      <c r="Z128" s="164"/>
      <c r="AA128" s="165"/>
      <c r="AB128" s="158"/>
      <c r="AC128" s="160"/>
      <c r="AD128" s="166"/>
      <c r="AE128" s="166"/>
      <c r="AF128" s="166"/>
      <c r="AG128" s="166"/>
      <c r="AH128" s="166"/>
      <c r="AI128" s="166"/>
      <c r="AJ128" s="161"/>
      <c r="AK128" s="162"/>
      <c r="AL128" s="163"/>
      <c r="AM128" s="164"/>
      <c r="AN128" s="165"/>
      <c r="AO128" s="158"/>
      <c r="AP128" s="160"/>
      <c r="AQ128" s="166"/>
      <c r="AR128" s="166"/>
      <c r="AS128" s="166"/>
      <c r="AT128" s="166"/>
      <c r="AU128" s="166"/>
      <c r="AV128" s="166"/>
      <c r="AW128" s="161"/>
      <c r="AX128" s="162"/>
      <c r="AY128" s="163"/>
      <c r="AZ128" s="164"/>
      <c r="BA128" s="165"/>
    </row>
    <row r="129" spans="1:53" ht="60" customHeight="1" outlineLevel="1" x14ac:dyDescent="0.3">
      <c r="A129" s="527" t="s">
        <v>266</v>
      </c>
      <c r="B129" s="505"/>
      <c r="C129" s="505"/>
      <c r="D129" s="505"/>
      <c r="E129" s="505"/>
      <c r="F129" s="505"/>
      <c r="G129" s="506"/>
      <c r="H129" s="167" t="s">
        <v>121</v>
      </c>
      <c r="I129" s="155" t="s">
        <v>26</v>
      </c>
      <c r="J129" s="155" t="s">
        <v>27</v>
      </c>
      <c r="K129" s="155" t="s">
        <v>33</v>
      </c>
      <c r="L129" s="155" t="s">
        <v>13</v>
      </c>
      <c r="M129" s="147" t="s">
        <v>152</v>
      </c>
      <c r="N129" s="148"/>
      <c r="O129" s="149"/>
      <c r="P129" s="511" t="s">
        <v>142</v>
      </c>
      <c r="Q129" s="511"/>
      <c r="R129" s="511"/>
      <c r="S129" s="511"/>
      <c r="T129" s="511"/>
      <c r="U129" s="511"/>
      <c r="V129" s="512"/>
      <c r="W129" s="167" t="s">
        <v>121</v>
      </c>
      <c r="X129" s="155" t="s">
        <v>26</v>
      </c>
      <c r="Y129" s="155" t="s">
        <v>27</v>
      </c>
      <c r="Z129" s="155" t="s">
        <v>33</v>
      </c>
      <c r="AA129" s="157" t="s">
        <v>13</v>
      </c>
      <c r="AB129" s="158"/>
      <c r="AC129" s="511" t="s">
        <v>142</v>
      </c>
      <c r="AD129" s="511"/>
      <c r="AE129" s="511"/>
      <c r="AF129" s="511"/>
      <c r="AG129" s="511"/>
      <c r="AH129" s="511"/>
      <c r="AI129" s="512"/>
      <c r="AJ129" s="167" t="s">
        <v>121</v>
      </c>
      <c r="AK129" s="155" t="s">
        <v>26</v>
      </c>
      <c r="AL129" s="155" t="s">
        <v>27</v>
      </c>
      <c r="AM129" s="155" t="s">
        <v>33</v>
      </c>
      <c r="AN129" s="157" t="s">
        <v>13</v>
      </c>
      <c r="AO129" s="158"/>
      <c r="AP129" s="511" t="s">
        <v>142</v>
      </c>
      <c r="AQ129" s="511"/>
      <c r="AR129" s="511"/>
      <c r="AS129" s="511"/>
      <c r="AT129" s="511"/>
      <c r="AU129" s="511"/>
      <c r="AV129" s="512"/>
      <c r="AW129" s="167" t="s">
        <v>121</v>
      </c>
      <c r="AX129" s="155" t="s">
        <v>26</v>
      </c>
      <c r="AY129" s="155" t="s">
        <v>27</v>
      </c>
      <c r="AZ129" s="155" t="s">
        <v>33</v>
      </c>
      <c r="BA129" s="155" t="s">
        <v>13</v>
      </c>
    </row>
    <row r="130" spans="1:53" ht="60" customHeight="1" outlineLevel="1" x14ac:dyDescent="0.3">
      <c r="A130" s="516" t="s">
        <v>181</v>
      </c>
      <c r="B130" s="516"/>
      <c r="C130" s="516"/>
      <c r="D130" s="516"/>
      <c r="E130" s="516"/>
      <c r="F130" s="516"/>
      <c r="G130" s="516"/>
      <c r="H130" s="18"/>
      <c r="I130" s="11"/>
      <c r="J130" s="12"/>
      <c r="K130" s="15">
        <f>I130+J130</f>
        <v>0</v>
      </c>
      <c r="L130" s="1"/>
      <c r="M130" s="147" t="s">
        <v>152</v>
      </c>
      <c r="N130" s="148"/>
      <c r="O130" s="149"/>
      <c r="P130" s="506" t="s">
        <v>133</v>
      </c>
      <c r="Q130" s="482"/>
      <c r="R130" s="482"/>
      <c r="S130" s="482"/>
      <c r="T130" s="482"/>
      <c r="U130" s="482"/>
      <c r="V130" s="482"/>
      <c r="W130" s="18"/>
      <c r="X130" s="11"/>
      <c r="Y130" s="26"/>
      <c r="Z130" s="15">
        <f>X130+Y130</f>
        <v>0</v>
      </c>
      <c r="AA130" s="6"/>
      <c r="AB130" s="158"/>
      <c r="AC130" s="506" t="s">
        <v>133</v>
      </c>
      <c r="AD130" s="482"/>
      <c r="AE130" s="482"/>
      <c r="AF130" s="482"/>
      <c r="AG130" s="482"/>
      <c r="AH130" s="482"/>
      <c r="AI130" s="482"/>
      <c r="AJ130" s="18"/>
      <c r="AK130" s="12"/>
      <c r="AL130" s="26"/>
      <c r="AM130" s="15">
        <f>AK130+AL130</f>
        <v>0</v>
      </c>
      <c r="AN130" s="6"/>
      <c r="AO130" s="158"/>
      <c r="AP130" s="506" t="s">
        <v>133</v>
      </c>
      <c r="AQ130" s="482"/>
      <c r="AR130" s="482"/>
      <c r="AS130" s="482"/>
      <c r="AT130" s="482"/>
      <c r="AU130" s="482"/>
      <c r="AV130" s="482"/>
      <c r="AW130" s="18"/>
      <c r="AX130" s="11"/>
      <c r="AY130" s="26"/>
      <c r="AZ130" s="15">
        <f>AX130+AY130</f>
        <v>0</v>
      </c>
      <c r="BA130" s="1"/>
    </row>
    <row r="131" spans="1:53" ht="32.25" customHeight="1" outlineLevel="1" x14ac:dyDescent="0.3">
      <c r="A131" s="168" t="s">
        <v>150</v>
      </c>
      <c r="B131" s="169"/>
      <c r="C131" s="108"/>
      <c r="D131" s="108"/>
      <c r="E131" s="108"/>
      <c r="F131" s="108"/>
      <c r="G131" s="108"/>
      <c r="H131" s="170"/>
      <c r="I131" s="171"/>
      <c r="J131" s="171"/>
      <c r="K131" s="171"/>
      <c r="L131" s="109"/>
      <c r="M131" s="147" t="s">
        <v>152</v>
      </c>
      <c r="N131" s="148"/>
      <c r="O131" s="149"/>
      <c r="P131" s="172" t="s">
        <v>148</v>
      </c>
      <c r="Q131" s="169"/>
      <c r="R131" s="173"/>
      <c r="S131" s="108"/>
      <c r="T131" s="108"/>
      <c r="U131" s="108"/>
      <c r="V131" s="108"/>
      <c r="W131" s="170"/>
      <c r="X131" s="171"/>
      <c r="Y131" s="171"/>
      <c r="Z131" s="171"/>
      <c r="AA131" s="109"/>
      <c r="AB131" s="158"/>
      <c r="AC131" s="645" t="s">
        <v>147</v>
      </c>
      <c r="AD131" s="646"/>
      <c r="AE131" s="173"/>
      <c r="AF131" s="108"/>
      <c r="AG131" s="108"/>
      <c r="AH131" s="108"/>
      <c r="AI131" s="108"/>
      <c r="AJ131" s="170"/>
      <c r="AK131" s="171"/>
      <c r="AL131" s="171"/>
      <c r="AM131" s="171"/>
      <c r="AN131" s="109"/>
      <c r="AO131" s="158"/>
      <c r="AP131" s="645" t="s">
        <v>144</v>
      </c>
      <c r="AQ131" s="646"/>
      <c r="AR131" s="173"/>
      <c r="AS131" s="108"/>
      <c r="AT131" s="108"/>
      <c r="AU131" s="108"/>
      <c r="AV131" s="108"/>
      <c r="AW131" s="170"/>
      <c r="AX131" s="171"/>
      <c r="AY131" s="171"/>
      <c r="AZ131" s="171"/>
      <c r="BA131" s="109"/>
    </row>
    <row r="132" spans="1:53" ht="29.25" customHeight="1" outlineLevel="1" x14ac:dyDescent="0.3">
      <c r="A132" s="174" t="s">
        <v>97</v>
      </c>
      <c r="B132" s="175"/>
      <c r="C132" s="173"/>
      <c r="D132" s="173"/>
      <c r="E132" s="153"/>
      <c r="F132" s="108"/>
      <c r="G132" s="108"/>
      <c r="H132" s="170"/>
      <c r="I132" s="171"/>
      <c r="J132" s="171"/>
      <c r="K132" s="171"/>
      <c r="L132" s="109"/>
      <c r="M132" s="147" t="s">
        <v>152</v>
      </c>
      <c r="N132" s="148"/>
      <c r="O132" s="149"/>
      <c r="P132" s="176" t="s">
        <v>97</v>
      </c>
      <c r="Q132" s="175"/>
      <c r="R132" s="173"/>
      <c r="S132" s="173"/>
      <c r="T132" s="153"/>
      <c r="U132" s="108"/>
      <c r="V132" s="108"/>
      <c r="W132" s="170"/>
      <c r="X132" s="171"/>
      <c r="Y132" s="171"/>
      <c r="Z132" s="171"/>
      <c r="AA132" s="109"/>
      <c r="AB132" s="158"/>
      <c r="AC132" s="176" t="s">
        <v>97</v>
      </c>
      <c r="AD132" s="175"/>
      <c r="AE132" s="173"/>
      <c r="AF132" s="173"/>
      <c r="AG132" s="153"/>
      <c r="AH132" s="108"/>
      <c r="AI132" s="108"/>
      <c r="AJ132" s="170"/>
      <c r="AK132" s="171"/>
      <c r="AL132" s="171"/>
      <c r="AM132" s="171"/>
      <c r="AN132" s="109"/>
      <c r="AO132" s="158"/>
      <c r="AP132" s="176" t="s">
        <v>97</v>
      </c>
      <c r="AQ132" s="175"/>
      <c r="AR132" s="173"/>
      <c r="AS132" s="173"/>
      <c r="AT132" s="153"/>
      <c r="AU132" s="108"/>
      <c r="AV132" s="108"/>
      <c r="AW132" s="170"/>
      <c r="AX132" s="171"/>
      <c r="AY132" s="171"/>
      <c r="AZ132" s="171"/>
      <c r="BA132" s="109"/>
    </row>
    <row r="133" spans="1:53" ht="28.5" customHeight="1" outlineLevel="1" x14ac:dyDescent="0.3">
      <c r="A133" s="177" t="s">
        <v>100</v>
      </c>
      <c r="B133" s="178"/>
      <c r="C133" s="173"/>
      <c r="D133" s="173"/>
      <c r="E133" s="153"/>
      <c r="F133" s="108"/>
      <c r="G133" s="108"/>
      <c r="H133" s="170"/>
      <c r="I133" s="171"/>
      <c r="J133" s="171"/>
      <c r="K133" s="171"/>
      <c r="L133" s="109"/>
      <c r="M133" s="147" t="s">
        <v>152</v>
      </c>
      <c r="N133" s="148"/>
      <c r="O133" s="149"/>
      <c r="P133" s="173" t="s">
        <v>100</v>
      </c>
      <c r="Q133" s="178"/>
      <c r="R133" s="173"/>
      <c r="S133" s="173"/>
      <c r="T133" s="153"/>
      <c r="U133" s="108"/>
      <c r="V133" s="108"/>
      <c r="W133" s="170"/>
      <c r="X133" s="171"/>
      <c r="Y133" s="171"/>
      <c r="Z133" s="171"/>
      <c r="AA133" s="109"/>
      <c r="AB133" s="158"/>
      <c r="AC133" s="173" t="s">
        <v>100</v>
      </c>
      <c r="AD133" s="178"/>
      <c r="AE133" s="173"/>
      <c r="AF133" s="173"/>
      <c r="AG133" s="153"/>
      <c r="AH133" s="108"/>
      <c r="AI133" s="108"/>
      <c r="AJ133" s="170"/>
      <c r="AK133" s="171"/>
      <c r="AL133" s="171"/>
      <c r="AM133" s="171"/>
      <c r="AN133" s="109"/>
      <c r="AO133" s="158"/>
      <c r="AP133" s="173" t="s">
        <v>100</v>
      </c>
      <c r="AQ133" s="178"/>
      <c r="AR133" s="173"/>
      <c r="AS133" s="173"/>
      <c r="AT133" s="153"/>
      <c r="AU133" s="108"/>
      <c r="AV133" s="108"/>
      <c r="AW133" s="170"/>
      <c r="AX133" s="171"/>
      <c r="AY133" s="171"/>
      <c r="AZ133" s="171"/>
      <c r="BA133" s="109"/>
    </row>
    <row r="134" spans="1:53" ht="30.75" customHeight="1" outlineLevel="1" x14ac:dyDescent="0.3">
      <c r="A134" s="177" t="s">
        <v>98</v>
      </c>
      <c r="B134" s="178"/>
      <c r="C134" s="173"/>
      <c r="D134" s="173"/>
      <c r="E134" s="153"/>
      <c r="F134" s="108"/>
      <c r="G134" s="108"/>
      <c r="H134" s="170"/>
      <c r="I134" s="171"/>
      <c r="J134" s="171"/>
      <c r="K134" s="171"/>
      <c r="L134" s="109"/>
      <c r="M134" s="147" t="s">
        <v>152</v>
      </c>
      <c r="N134" s="148"/>
      <c r="O134" s="149"/>
      <c r="P134" s="173" t="s">
        <v>98</v>
      </c>
      <c r="Q134" s="178"/>
      <c r="R134" s="173"/>
      <c r="S134" s="173"/>
      <c r="T134" s="153"/>
      <c r="U134" s="108"/>
      <c r="V134" s="108"/>
      <c r="W134" s="170"/>
      <c r="X134" s="171"/>
      <c r="Y134" s="171"/>
      <c r="Z134" s="171"/>
      <c r="AA134" s="109"/>
      <c r="AB134" s="158"/>
      <c r="AC134" s="173" t="s">
        <v>98</v>
      </c>
      <c r="AD134" s="178"/>
      <c r="AE134" s="173"/>
      <c r="AF134" s="173"/>
      <c r="AG134" s="153"/>
      <c r="AH134" s="108"/>
      <c r="AI134" s="108"/>
      <c r="AJ134" s="170"/>
      <c r="AK134" s="171"/>
      <c r="AL134" s="171"/>
      <c r="AM134" s="171"/>
      <c r="AN134" s="109"/>
      <c r="AO134" s="158"/>
      <c r="AP134" s="173" t="s">
        <v>98</v>
      </c>
      <c r="AQ134" s="178"/>
      <c r="AR134" s="173"/>
      <c r="AS134" s="173"/>
      <c r="AT134" s="153"/>
      <c r="AU134" s="108"/>
      <c r="AV134" s="108"/>
      <c r="AW134" s="170"/>
      <c r="AX134" s="171"/>
      <c r="AY134" s="171"/>
      <c r="AZ134" s="171"/>
      <c r="BA134" s="109"/>
    </row>
    <row r="135" spans="1:53" ht="30" customHeight="1" outlineLevel="1" x14ac:dyDescent="0.3">
      <c r="A135" s="177" t="s">
        <v>99</v>
      </c>
      <c r="B135" s="178"/>
      <c r="C135" s="173"/>
      <c r="D135" s="173"/>
      <c r="E135" s="153"/>
      <c r="F135" s="108"/>
      <c r="G135" s="108"/>
      <c r="H135" s="170"/>
      <c r="I135" s="171"/>
      <c r="J135" s="171"/>
      <c r="K135" s="171"/>
      <c r="L135" s="109"/>
      <c r="M135" s="147" t="s">
        <v>152</v>
      </c>
      <c r="N135" s="148"/>
      <c r="O135" s="149"/>
      <c r="P135" s="173" t="s">
        <v>99</v>
      </c>
      <c r="Q135" s="178"/>
      <c r="R135" s="173"/>
      <c r="S135" s="173"/>
      <c r="T135" s="153"/>
      <c r="U135" s="108"/>
      <c r="V135" s="108"/>
      <c r="W135" s="170"/>
      <c r="X135" s="171"/>
      <c r="Y135" s="171"/>
      <c r="Z135" s="171"/>
      <c r="AA135" s="109"/>
      <c r="AB135" s="158"/>
      <c r="AC135" s="173" t="s">
        <v>99</v>
      </c>
      <c r="AD135" s="178"/>
      <c r="AE135" s="173"/>
      <c r="AF135" s="173"/>
      <c r="AG135" s="153"/>
      <c r="AH135" s="108"/>
      <c r="AI135" s="108"/>
      <c r="AJ135" s="170"/>
      <c r="AK135" s="171"/>
      <c r="AL135" s="171"/>
      <c r="AM135" s="171"/>
      <c r="AN135" s="109"/>
      <c r="AO135" s="158"/>
      <c r="AP135" s="173" t="s">
        <v>99</v>
      </c>
      <c r="AQ135" s="178"/>
      <c r="AR135" s="173"/>
      <c r="AS135" s="173"/>
      <c r="AT135" s="153"/>
      <c r="AU135" s="108"/>
      <c r="AV135" s="108"/>
      <c r="AW135" s="170"/>
      <c r="AX135" s="171"/>
      <c r="AY135" s="171"/>
      <c r="AZ135" s="171"/>
      <c r="BA135" s="109"/>
    </row>
    <row r="136" spans="1:53" ht="31.5" customHeight="1" outlineLevel="1" x14ac:dyDescent="0.3">
      <c r="A136" s="177" t="s">
        <v>132</v>
      </c>
      <c r="B136" s="178"/>
      <c r="C136" s="173"/>
      <c r="D136" s="173"/>
      <c r="E136" s="153"/>
      <c r="F136" s="84"/>
      <c r="G136" s="84"/>
      <c r="H136" s="179"/>
      <c r="I136" s="180"/>
      <c r="J136" s="181"/>
      <c r="K136" s="182"/>
      <c r="L136" s="59"/>
      <c r="M136" s="147" t="s">
        <v>152</v>
      </c>
      <c r="N136" s="148"/>
      <c r="O136" s="149"/>
      <c r="P136" s="173" t="s">
        <v>132</v>
      </c>
      <c r="Q136" s="178"/>
      <c r="R136" s="173"/>
      <c r="S136" s="173"/>
      <c r="T136" s="153"/>
      <c r="U136" s="84"/>
      <c r="V136" s="84"/>
      <c r="W136" s="179"/>
      <c r="X136" s="180"/>
      <c r="Y136" s="181"/>
      <c r="Z136" s="182"/>
      <c r="AA136" s="59"/>
      <c r="AB136" s="158"/>
      <c r="AC136" s="173" t="s">
        <v>132</v>
      </c>
      <c r="AD136" s="178"/>
      <c r="AE136" s="173"/>
      <c r="AF136" s="173"/>
      <c r="AG136" s="153"/>
      <c r="AH136" s="84"/>
      <c r="AI136" s="84"/>
      <c r="AJ136" s="179"/>
      <c r="AK136" s="180"/>
      <c r="AL136" s="181"/>
      <c r="AM136" s="182"/>
      <c r="AN136" s="59"/>
      <c r="AO136" s="158"/>
      <c r="AP136" s="173" t="s">
        <v>132</v>
      </c>
      <c r="AQ136" s="178"/>
      <c r="AR136" s="173"/>
      <c r="AS136" s="173"/>
      <c r="AT136" s="153"/>
      <c r="AU136" s="84"/>
      <c r="AV136" s="84"/>
      <c r="AW136" s="179"/>
      <c r="AX136" s="180"/>
      <c r="AY136" s="181"/>
      <c r="AZ136" s="182"/>
      <c r="BA136" s="59"/>
    </row>
    <row r="137" spans="1:53" ht="24" customHeight="1" outlineLevel="1" x14ac:dyDescent="0.3">
      <c r="A137" s="183" t="s">
        <v>104</v>
      </c>
      <c r="B137" s="178"/>
      <c r="C137" s="173"/>
      <c r="D137" s="173"/>
      <c r="E137" s="153"/>
      <c r="F137" s="649"/>
      <c r="G137" s="649"/>
      <c r="H137" s="109"/>
      <c r="I137" s="109"/>
      <c r="J137" s="33"/>
      <c r="K137" s="33"/>
      <c r="M137" s="147" t="s">
        <v>152</v>
      </c>
      <c r="N137" s="148"/>
      <c r="O137" s="149"/>
      <c r="P137" s="184" t="s">
        <v>104</v>
      </c>
      <c r="Q137" s="185"/>
      <c r="R137" s="173"/>
      <c r="S137" s="173"/>
      <c r="T137" s="153"/>
      <c r="U137" s="649"/>
      <c r="V137" s="649"/>
      <c r="W137" s="109"/>
      <c r="X137" s="109"/>
      <c r="AB137" s="158"/>
      <c r="AC137" s="184" t="s">
        <v>104</v>
      </c>
      <c r="AD137" s="185"/>
      <c r="AE137" s="173"/>
      <c r="AF137" s="173"/>
      <c r="AG137" s="153"/>
      <c r="AH137" s="649"/>
      <c r="AI137" s="649"/>
      <c r="AJ137" s="109"/>
      <c r="AK137" s="109"/>
      <c r="AO137" s="158"/>
      <c r="AP137" s="184" t="s">
        <v>104</v>
      </c>
      <c r="AQ137" s="185"/>
      <c r="AR137" s="173"/>
      <c r="AS137" s="173"/>
      <c r="AT137" s="153"/>
      <c r="AU137" s="649"/>
      <c r="AV137" s="649"/>
      <c r="AW137" s="109"/>
      <c r="AX137" s="109"/>
    </row>
    <row r="138" spans="1:53" ht="24" customHeight="1" outlineLevel="1" x14ac:dyDescent="0.3">
      <c r="A138" s="186" t="s">
        <v>127</v>
      </c>
      <c r="B138" s="650"/>
      <c r="C138" s="651"/>
      <c r="D138" s="651"/>
      <c r="E138" s="651"/>
      <c r="F138" s="651"/>
      <c r="G138" s="651"/>
      <c r="H138" s="651"/>
      <c r="I138" s="651"/>
      <c r="J138" s="651"/>
      <c r="K138" s="652"/>
      <c r="L138" s="84"/>
      <c r="M138" s="187"/>
      <c r="N138" s="148"/>
      <c r="O138" s="149"/>
      <c r="P138" s="186" t="s">
        <v>127</v>
      </c>
      <c r="Q138" s="653"/>
      <c r="R138" s="653"/>
      <c r="S138" s="653"/>
      <c r="T138" s="653"/>
      <c r="U138" s="653"/>
      <c r="V138" s="653"/>
      <c r="W138" s="653"/>
      <c r="X138" s="653"/>
      <c r="Y138" s="653"/>
      <c r="Z138" s="653"/>
      <c r="AB138" s="158"/>
      <c r="AC138" s="188" t="s">
        <v>127</v>
      </c>
      <c r="AD138" s="653"/>
      <c r="AE138" s="653"/>
      <c r="AF138" s="653"/>
      <c r="AG138" s="653"/>
      <c r="AH138" s="653"/>
      <c r="AI138" s="653"/>
      <c r="AJ138" s="653"/>
      <c r="AK138" s="653"/>
      <c r="AL138" s="653"/>
      <c r="AM138" s="653"/>
      <c r="AO138" s="158"/>
      <c r="AP138" s="188" t="s">
        <v>127</v>
      </c>
      <c r="AQ138" s="653"/>
      <c r="AR138" s="653"/>
      <c r="AS138" s="653"/>
      <c r="AT138" s="653"/>
      <c r="AU138" s="653"/>
      <c r="AV138" s="653"/>
      <c r="AW138" s="653"/>
      <c r="AX138" s="653"/>
      <c r="AY138" s="653"/>
      <c r="AZ138" s="653"/>
    </row>
    <row r="139" spans="1:53" ht="24" customHeight="1" outlineLevel="1" x14ac:dyDescent="0.3">
      <c r="A139" s="173"/>
      <c r="B139" s="173"/>
      <c r="C139" s="173"/>
      <c r="D139" s="173"/>
      <c r="E139" s="153"/>
      <c r="F139" s="109"/>
      <c r="G139" s="109"/>
      <c r="H139" s="109"/>
      <c r="I139" s="109"/>
      <c r="J139" s="33"/>
      <c r="K139" s="33"/>
      <c r="M139" s="147"/>
      <c r="N139" s="148"/>
      <c r="O139" s="149"/>
      <c r="P139" s="189"/>
      <c r="Q139" s="173"/>
      <c r="R139" s="173"/>
      <c r="S139" s="173"/>
      <c r="T139" s="153"/>
      <c r="U139" s="109"/>
      <c r="V139" s="109"/>
      <c r="W139" s="109"/>
      <c r="X139" s="109"/>
      <c r="AB139" s="158"/>
      <c r="AC139" s="173"/>
      <c r="AD139" s="173"/>
      <c r="AE139" s="173"/>
      <c r="AF139" s="173"/>
      <c r="AG139" s="153"/>
      <c r="AH139" s="109"/>
      <c r="AI139" s="109"/>
      <c r="AJ139" s="109"/>
      <c r="AK139" s="109"/>
      <c r="AO139" s="158"/>
      <c r="AP139" s="173"/>
      <c r="AQ139" s="173"/>
      <c r="AR139" s="173"/>
      <c r="AS139" s="173"/>
      <c r="AT139" s="153"/>
      <c r="AU139" s="109"/>
      <c r="AV139" s="109"/>
      <c r="AW139" s="109"/>
      <c r="AX139" s="109"/>
    </row>
    <row r="140" spans="1:53" ht="18.75" customHeight="1" outlineLevel="1" x14ac:dyDescent="0.3">
      <c r="A140" s="190"/>
      <c r="B140" s="190"/>
      <c r="C140" s="190"/>
      <c r="D140" s="190"/>
      <c r="E140" s="190"/>
      <c r="F140" s="190"/>
      <c r="G140" s="190"/>
      <c r="H140" s="190"/>
      <c r="I140" s="190"/>
      <c r="J140" s="190"/>
      <c r="K140" s="190"/>
      <c r="L140" s="190"/>
      <c r="M140" s="147" t="s">
        <v>152</v>
      </c>
      <c r="N140" s="148"/>
      <c r="O140" s="149"/>
      <c r="P140" s="190"/>
      <c r="Q140" s="190"/>
      <c r="R140" s="190"/>
      <c r="S140" s="190"/>
      <c r="T140" s="190"/>
      <c r="U140" s="190"/>
      <c r="V140" s="190"/>
      <c r="W140" s="190"/>
      <c r="X140" s="190"/>
      <c r="Y140" s="190"/>
      <c r="Z140" s="190"/>
      <c r="AA140" s="190"/>
      <c r="AB140" s="158"/>
      <c r="AC140" s="190"/>
      <c r="AD140" s="190"/>
      <c r="AE140" s="190"/>
      <c r="AF140" s="190"/>
      <c r="AG140" s="190"/>
      <c r="AH140" s="190"/>
      <c r="AI140" s="190"/>
      <c r="AJ140" s="190"/>
      <c r="AK140" s="190"/>
      <c r="AL140" s="190"/>
      <c r="AM140" s="190"/>
      <c r="AN140" s="190"/>
      <c r="AO140" s="158"/>
      <c r="AP140" s="190"/>
      <c r="AQ140" s="190"/>
      <c r="AR140" s="190"/>
      <c r="AS140" s="190"/>
      <c r="AT140" s="190"/>
      <c r="AU140" s="190"/>
      <c r="AV140" s="190"/>
      <c r="AW140" s="190"/>
      <c r="AX140" s="190"/>
      <c r="AY140" s="190"/>
      <c r="AZ140" s="190"/>
      <c r="BA140" s="190"/>
    </row>
    <row r="141" spans="1:53" ht="53.25" customHeight="1" outlineLevel="1" x14ac:dyDescent="0.3">
      <c r="A141" s="510" t="s">
        <v>124</v>
      </c>
      <c r="B141" s="511"/>
      <c r="C141" s="511"/>
      <c r="D141" s="511"/>
      <c r="E141" s="511"/>
      <c r="F141" s="511"/>
      <c r="G141" s="512"/>
      <c r="H141" s="167" t="s">
        <v>121</v>
      </c>
      <c r="I141" s="155" t="s">
        <v>26</v>
      </c>
      <c r="J141" s="155" t="s">
        <v>27</v>
      </c>
      <c r="K141" s="155" t="s">
        <v>33</v>
      </c>
      <c r="L141" s="155" t="s">
        <v>13</v>
      </c>
      <c r="M141" s="147" t="s">
        <v>152</v>
      </c>
      <c r="N141" s="148"/>
      <c r="O141" s="149"/>
      <c r="P141" s="511" t="s">
        <v>124</v>
      </c>
      <c r="Q141" s="511"/>
      <c r="R141" s="511"/>
      <c r="S141" s="511"/>
      <c r="T141" s="511"/>
      <c r="U141" s="511"/>
      <c r="V141" s="512"/>
      <c r="W141" s="167" t="s">
        <v>121</v>
      </c>
      <c r="X141" s="155" t="s">
        <v>26</v>
      </c>
      <c r="Y141" s="155" t="s">
        <v>27</v>
      </c>
      <c r="Z141" s="155" t="s">
        <v>33</v>
      </c>
      <c r="AA141" s="157" t="s">
        <v>13</v>
      </c>
      <c r="AB141" s="158"/>
      <c r="AC141" s="511" t="s">
        <v>124</v>
      </c>
      <c r="AD141" s="511"/>
      <c r="AE141" s="511"/>
      <c r="AF141" s="511"/>
      <c r="AG141" s="511"/>
      <c r="AH141" s="511"/>
      <c r="AI141" s="512"/>
      <c r="AJ141" s="167" t="s">
        <v>121</v>
      </c>
      <c r="AK141" s="155" t="s">
        <v>26</v>
      </c>
      <c r="AL141" s="155" t="s">
        <v>27</v>
      </c>
      <c r="AM141" s="155" t="s">
        <v>33</v>
      </c>
      <c r="AN141" s="157" t="s">
        <v>13</v>
      </c>
      <c r="AO141" s="158"/>
      <c r="AP141" s="511" t="s">
        <v>124</v>
      </c>
      <c r="AQ141" s="511"/>
      <c r="AR141" s="511"/>
      <c r="AS141" s="511"/>
      <c r="AT141" s="511"/>
      <c r="AU141" s="511"/>
      <c r="AV141" s="512"/>
      <c r="AW141" s="167" t="s">
        <v>121</v>
      </c>
      <c r="AX141" s="155" t="s">
        <v>26</v>
      </c>
      <c r="AY141" s="155" t="s">
        <v>27</v>
      </c>
      <c r="AZ141" s="155" t="s">
        <v>33</v>
      </c>
      <c r="BA141" s="155" t="s">
        <v>13</v>
      </c>
    </row>
    <row r="142" spans="1:53" ht="53.25" customHeight="1" outlineLevel="1" x14ac:dyDescent="0.3">
      <c r="A142" s="516" t="s">
        <v>134</v>
      </c>
      <c r="B142" s="516"/>
      <c r="C142" s="516"/>
      <c r="D142" s="516"/>
      <c r="E142" s="516"/>
      <c r="F142" s="516"/>
      <c r="G142" s="516"/>
      <c r="H142" s="18"/>
      <c r="I142" s="11"/>
      <c r="J142" s="12"/>
      <c r="K142" s="15">
        <f>I142+J142</f>
        <v>0</v>
      </c>
      <c r="L142" s="1"/>
      <c r="M142" s="147" t="s">
        <v>152</v>
      </c>
      <c r="N142" s="148"/>
      <c r="O142" s="149"/>
      <c r="P142" s="506" t="s">
        <v>134</v>
      </c>
      <c r="Q142" s="516"/>
      <c r="R142" s="516"/>
      <c r="S142" s="516"/>
      <c r="T142" s="516"/>
      <c r="U142" s="516"/>
      <c r="V142" s="516"/>
      <c r="W142" s="18"/>
      <c r="X142" s="11"/>
      <c r="Y142" s="26"/>
      <c r="Z142" s="15">
        <f>X142+Y142</f>
        <v>0</v>
      </c>
      <c r="AA142" s="6"/>
      <c r="AB142" s="158"/>
      <c r="AC142" s="506" t="s">
        <v>134</v>
      </c>
      <c r="AD142" s="516"/>
      <c r="AE142" s="516"/>
      <c r="AF142" s="516"/>
      <c r="AG142" s="516"/>
      <c r="AH142" s="516"/>
      <c r="AI142" s="516"/>
      <c r="AJ142" s="18"/>
      <c r="AK142" s="12"/>
      <c r="AL142" s="26"/>
      <c r="AM142" s="15">
        <f>AK142+AL142</f>
        <v>0</v>
      </c>
      <c r="AN142" s="6"/>
      <c r="AO142" s="158"/>
      <c r="AP142" s="506" t="s">
        <v>134</v>
      </c>
      <c r="AQ142" s="516"/>
      <c r="AR142" s="516"/>
      <c r="AS142" s="516"/>
      <c r="AT142" s="516"/>
      <c r="AU142" s="516"/>
      <c r="AV142" s="516"/>
      <c r="AW142" s="18"/>
      <c r="AX142" s="11"/>
      <c r="AY142" s="26"/>
      <c r="AZ142" s="15">
        <f>AX142+AY142</f>
        <v>0</v>
      </c>
      <c r="BA142" s="1"/>
    </row>
    <row r="143" spans="1:53" ht="28.5" customHeight="1" outlineLevel="1" x14ac:dyDescent="0.3">
      <c r="A143" s="168" t="s">
        <v>143</v>
      </c>
      <c r="B143" s="169"/>
      <c r="C143" s="108"/>
      <c r="D143" s="108"/>
      <c r="E143" s="108"/>
      <c r="F143" s="108"/>
      <c r="G143" s="108"/>
      <c r="H143" s="179"/>
      <c r="I143" s="180"/>
      <c r="J143" s="181"/>
      <c r="K143" s="182"/>
      <c r="L143" s="59"/>
      <c r="M143" s="147" t="s">
        <v>152</v>
      </c>
      <c r="N143" s="148"/>
      <c r="O143" s="149"/>
      <c r="P143" s="172" t="s">
        <v>149</v>
      </c>
      <c r="Q143" s="169"/>
      <c r="R143" s="108"/>
      <c r="S143" s="108"/>
      <c r="T143" s="108"/>
      <c r="U143" s="108"/>
      <c r="V143" s="108"/>
      <c r="W143" s="179"/>
      <c r="X143" s="180"/>
      <c r="Y143" s="181"/>
      <c r="Z143" s="182"/>
      <c r="AA143" s="59"/>
      <c r="AB143" s="158"/>
      <c r="AC143" s="645" t="s">
        <v>146</v>
      </c>
      <c r="AD143" s="646"/>
      <c r="AE143" s="108"/>
      <c r="AF143" s="108"/>
      <c r="AG143" s="108"/>
      <c r="AH143" s="108"/>
      <c r="AI143" s="108"/>
      <c r="AJ143" s="179"/>
      <c r="AK143" s="180"/>
      <c r="AL143" s="181"/>
      <c r="AM143" s="182"/>
      <c r="AN143" s="59"/>
      <c r="AO143" s="158"/>
      <c r="AP143" s="645" t="s">
        <v>145</v>
      </c>
      <c r="AQ143" s="646"/>
      <c r="AR143" s="108"/>
      <c r="AS143" s="108"/>
      <c r="AT143" s="108"/>
      <c r="AU143" s="108"/>
      <c r="AV143" s="108"/>
      <c r="AW143" s="179"/>
      <c r="AX143" s="180"/>
      <c r="AY143" s="181"/>
      <c r="AZ143" s="182"/>
      <c r="BA143" s="59"/>
    </row>
    <row r="144" spans="1:53" ht="36" customHeight="1" outlineLevel="1" x14ac:dyDescent="0.3">
      <c r="A144" s="174" t="s">
        <v>101</v>
      </c>
      <c r="B144" s="175"/>
      <c r="C144" s="153"/>
      <c r="D144" s="153"/>
      <c r="E144" s="108"/>
      <c r="F144" s="108"/>
      <c r="G144" s="108"/>
      <c r="H144" s="179"/>
      <c r="I144" s="180"/>
      <c r="J144" s="181"/>
      <c r="K144" s="182"/>
      <c r="L144" s="59"/>
      <c r="M144" s="147" t="s">
        <v>152</v>
      </c>
      <c r="N144" s="148"/>
      <c r="O144" s="149"/>
      <c r="P144" s="176" t="s">
        <v>101</v>
      </c>
      <c r="Q144" s="175"/>
      <c r="R144" s="153"/>
      <c r="S144" s="153"/>
      <c r="T144" s="108"/>
      <c r="U144" s="108"/>
      <c r="V144" s="108"/>
      <c r="W144" s="179"/>
      <c r="X144" s="180"/>
      <c r="Y144" s="181"/>
      <c r="Z144" s="182"/>
      <c r="AA144" s="59"/>
      <c r="AB144" s="158"/>
      <c r="AC144" s="176" t="s">
        <v>101</v>
      </c>
      <c r="AD144" s="175"/>
      <c r="AE144" s="153"/>
      <c r="AF144" s="153"/>
      <c r="AG144" s="108"/>
      <c r="AH144" s="108"/>
      <c r="AI144" s="108"/>
      <c r="AJ144" s="179"/>
      <c r="AK144" s="180"/>
      <c r="AL144" s="181"/>
      <c r="AM144" s="182"/>
      <c r="AN144" s="59"/>
      <c r="AO144" s="158"/>
      <c r="AP144" s="176" t="s">
        <v>101</v>
      </c>
      <c r="AQ144" s="175"/>
      <c r="AR144" s="153"/>
      <c r="AS144" s="153"/>
      <c r="AT144" s="108"/>
      <c r="AU144" s="108"/>
      <c r="AV144" s="108"/>
      <c r="AW144" s="179"/>
      <c r="AX144" s="180"/>
      <c r="AY144" s="181"/>
      <c r="AZ144" s="182"/>
      <c r="BA144" s="59"/>
    </row>
    <row r="145" spans="1:53" ht="33.75" customHeight="1" outlineLevel="1" x14ac:dyDescent="0.3">
      <c r="A145" s="177" t="s">
        <v>102</v>
      </c>
      <c r="B145" s="178"/>
      <c r="C145" s="153"/>
      <c r="D145" s="153"/>
      <c r="E145" s="108"/>
      <c r="F145" s="108"/>
      <c r="G145" s="108"/>
      <c r="H145" s="179"/>
      <c r="I145" s="180"/>
      <c r="J145" s="181"/>
      <c r="K145" s="182"/>
      <c r="L145" s="59"/>
      <c r="M145" s="147" t="s">
        <v>152</v>
      </c>
      <c r="N145" s="148"/>
      <c r="O145" s="149"/>
      <c r="P145" s="173" t="s">
        <v>102</v>
      </c>
      <c r="Q145" s="178"/>
      <c r="R145" s="153"/>
      <c r="S145" s="153"/>
      <c r="T145" s="108"/>
      <c r="U145" s="108"/>
      <c r="V145" s="108"/>
      <c r="W145" s="179"/>
      <c r="X145" s="180"/>
      <c r="Y145" s="181"/>
      <c r="Z145" s="182"/>
      <c r="AA145" s="59"/>
      <c r="AB145" s="158"/>
      <c r="AC145" s="173" t="s">
        <v>102</v>
      </c>
      <c r="AD145" s="178"/>
      <c r="AE145" s="153"/>
      <c r="AF145" s="153"/>
      <c r="AG145" s="108"/>
      <c r="AH145" s="108"/>
      <c r="AI145" s="108"/>
      <c r="AJ145" s="179"/>
      <c r="AK145" s="180"/>
      <c r="AL145" s="181"/>
      <c r="AM145" s="182"/>
      <c r="AN145" s="59"/>
      <c r="AO145" s="158"/>
      <c r="AP145" s="173" t="s">
        <v>102</v>
      </c>
      <c r="AQ145" s="178"/>
      <c r="AR145" s="153"/>
      <c r="AS145" s="153"/>
      <c r="AT145" s="108"/>
      <c r="AU145" s="108"/>
      <c r="AV145" s="108"/>
      <c r="AW145" s="179"/>
      <c r="AX145" s="180"/>
      <c r="AY145" s="181"/>
      <c r="AZ145" s="182"/>
      <c r="BA145" s="59"/>
    </row>
    <row r="146" spans="1:53" ht="33" customHeight="1" outlineLevel="1" x14ac:dyDescent="0.3">
      <c r="A146" s="177" t="s">
        <v>105</v>
      </c>
      <c r="B146" s="178"/>
      <c r="C146" s="153"/>
      <c r="D146" s="153"/>
      <c r="E146" s="108"/>
      <c r="F146" s="108"/>
      <c r="G146" s="108"/>
      <c r="H146" s="179"/>
      <c r="I146" s="180"/>
      <c r="J146" s="181"/>
      <c r="K146" s="182"/>
      <c r="L146" s="59"/>
      <c r="M146" s="147" t="s">
        <v>152</v>
      </c>
      <c r="N146" s="148"/>
      <c r="O146" s="149"/>
      <c r="P146" s="173" t="s">
        <v>105</v>
      </c>
      <c r="Q146" s="178"/>
      <c r="R146" s="153"/>
      <c r="S146" s="153"/>
      <c r="T146" s="108"/>
      <c r="U146" s="108"/>
      <c r="V146" s="108"/>
      <c r="W146" s="179"/>
      <c r="X146" s="180"/>
      <c r="Y146" s="181"/>
      <c r="Z146" s="182"/>
      <c r="AA146" s="59"/>
      <c r="AB146" s="158"/>
      <c r="AC146" s="173" t="s">
        <v>105</v>
      </c>
      <c r="AD146" s="178"/>
      <c r="AE146" s="153"/>
      <c r="AF146" s="153"/>
      <c r="AG146" s="108"/>
      <c r="AH146" s="108"/>
      <c r="AI146" s="108"/>
      <c r="AJ146" s="179"/>
      <c r="AK146" s="180"/>
      <c r="AL146" s="181"/>
      <c r="AM146" s="182"/>
      <c r="AN146" s="59"/>
      <c r="AO146" s="158"/>
      <c r="AP146" s="173" t="s">
        <v>105</v>
      </c>
      <c r="AQ146" s="178"/>
      <c r="AR146" s="153"/>
      <c r="AS146" s="153"/>
      <c r="AT146" s="108"/>
      <c r="AU146" s="108"/>
      <c r="AV146" s="108"/>
      <c r="AW146" s="179"/>
      <c r="AX146" s="180"/>
      <c r="AY146" s="181"/>
      <c r="AZ146" s="182"/>
      <c r="BA146" s="59"/>
    </row>
    <row r="147" spans="1:53" ht="31.5" customHeight="1" outlineLevel="1" x14ac:dyDescent="0.3">
      <c r="A147" s="183" t="s">
        <v>103</v>
      </c>
      <c r="B147" s="185"/>
      <c r="C147" s="153"/>
      <c r="D147" s="153"/>
      <c r="E147" s="108"/>
      <c r="F147" s="108"/>
      <c r="G147" s="108"/>
      <c r="H147" s="179"/>
      <c r="I147" s="180"/>
      <c r="J147" s="181"/>
      <c r="K147" s="182"/>
      <c r="L147" s="59"/>
      <c r="M147" s="147" t="s">
        <v>152</v>
      </c>
      <c r="N147" s="148"/>
      <c r="O147" s="149"/>
      <c r="P147" s="184" t="s">
        <v>103</v>
      </c>
      <c r="Q147" s="185"/>
      <c r="R147" s="153"/>
      <c r="S147" s="153"/>
      <c r="T147" s="108"/>
      <c r="U147" s="108"/>
      <c r="V147" s="108"/>
      <c r="W147" s="179"/>
      <c r="X147" s="180"/>
      <c r="Y147" s="181"/>
      <c r="Z147" s="182"/>
      <c r="AA147" s="59"/>
      <c r="AB147" s="158"/>
      <c r="AC147" s="184" t="s">
        <v>103</v>
      </c>
      <c r="AD147" s="185"/>
      <c r="AE147" s="153"/>
      <c r="AF147" s="153"/>
      <c r="AG147" s="108"/>
      <c r="AH147" s="108"/>
      <c r="AI147" s="108"/>
      <c r="AJ147" s="179"/>
      <c r="AK147" s="180"/>
      <c r="AL147" s="181"/>
      <c r="AM147" s="182"/>
      <c r="AN147" s="59"/>
      <c r="AO147" s="158"/>
      <c r="AP147" s="184" t="s">
        <v>103</v>
      </c>
      <c r="AQ147" s="185"/>
      <c r="AR147" s="153"/>
      <c r="AS147" s="153"/>
      <c r="AT147" s="108"/>
      <c r="AU147" s="108"/>
      <c r="AV147" s="108"/>
      <c r="AW147" s="179"/>
      <c r="AX147" s="180"/>
      <c r="AY147" s="181"/>
      <c r="AZ147" s="182"/>
      <c r="BA147" s="59"/>
    </row>
    <row r="148" spans="1:53" ht="26.25" customHeight="1" outlineLevel="1" x14ac:dyDescent="0.3">
      <c r="A148" s="186" t="s">
        <v>127</v>
      </c>
      <c r="B148" s="650"/>
      <c r="C148" s="651"/>
      <c r="D148" s="651"/>
      <c r="E148" s="651"/>
      <c r="F148" s="651"/>
      <c r="G148" s="651"/>
      <c r="H148" s="651"/>
      <c r="I148" s="651"/>
      <c r="J148" s="651"/>
      <c r="K148" s="652"/>
      <c r="L148" s="59"/>
      <c r="M148" s="147"/>
      <c r="N148" s="148"/>
      <c r="O148" s="149"/>
      <c r="P148" s="186" t="s">
        <v>127</v>
      </c>
      <c r="Q148" s="653"/>
      <c r="R148" s="653"/>
      <c r="S148" s="653"/>
      <c r="T148" s="653"/>
      <c r="U148" s="653"/>
      <c r="V148" s="653"/>
      <c r="W148" s="653"/>
      <c r="X148" s="653"/>
      <c r="Y148" s="653"/>
      <c r="Z148" s="653"/>
      <c r="AA148" s="59"/>
      <c r="AB148" s="158"/>
      <c r="AC148" s="186" t="s">
        <v>127</v>
      </c>
      <c r="AD148" s="653"/>
      <c r="AE148" s="653"/>
      <c r="AF148" s="653"/>
      <c r="AG148" s="653"/>
      <c r="AH148" s="653"/>
      <c r="AI148" s="653"/>
      <c r="AJ148" s="653"/>
      <c r="AK148" s="653"/>
      <c r="AL148" s="653"/>
      <c r="AM148" s="653"/>
      <c r="AN148" s="59"/>
      <c r="AO148" s="158"/>
      <c r="AP148" s="186" t="s">
        <v>127</v>
      </c>
      <c r="AQ148" s="653"/>
      <c r="AR148" s="653"/>
      <c r="AS148" s="653"/>
      <c r="AT148" s="653"/>
      <c r="AU148" s="653"/>
      <c r="AV148" s="653"/>
      <c r="AW148" s="653"/>
      <c r="AX148" s="653"/>
      <c r="AY148" s="653"/>
      <c r="AZ148" s="653"/>
      <c r="BA148" s="59"/>
    </row>
    <row r="149" spans="1:53" ht="19.5" customHeight="1" outlineLevel="1" x14ac:dyDescent="0.3">
      <c r="A149" s="173"/>
      <c r="B149" s="173"/>
      <c r="C149" s="153"/>
      <c r="D149" s="153"/>
      <c r="E149" s="108"/>
      <c r="F149" s="108"/>
      <c r="G149" s="108"/>
      <c r="H149" s="179"/>
      <c r="I149" s="180"/>
      <c r="J149" s="181"/>
      <c r="K149" s="182"/>
      <c r="L149" s="59"/>
      <c r="M149" s="147" t="s">
        <v>152</v>
      </c>
      <c r="N149" s="148"/>
      <c r="O149" s="149"/>
      <c r="P149" s="173"/>
      <c r="Q149" s="173"/>
      <c r="R149" s="153"/>
      <c r="S149" s="153"/>
      <c r="T149" s="108"/>
      <c r="U149" s="108"/>
      <c r="V149" s="108"/>
      <c r="W149" s="179"/>
      <c r="X149" s="180"/>
      <c r="Y149" s="181"/>
      <c r="Z149" s="182"/>
      <c r="AA149" s="59"/>
      <c r="AB149" s="158"/>
      <c r="AC149" s="173"/>
      <c r="AD149" s="173"/>
      <c r="AE149" s="153"/>
      <c r="AF149" s="153"/>
      <c r="AG149" s="108"/>
      <c r="AH149" s="108"/>
      <c r="AI149" s="108"/>
      <c r="AJ149" s="179"/>
      <c r="AK149" s="180"/>
      <c r="AL149" s="181"/>
      <c r="AM149" s="182"/>
      <c r="AN149" s="59"/>
      <c r="AO149" s="158"/>
      <c r="AP149" s="173"/>
      <c r="AQ149" s="173"/>
      <c r="AR149" s="153"/>
      <c r="AS149" s="153"/>
      <c r="AT149" s="108"/>
      <c r="AU149" s="108"/>
      <c r="AV149" s="108"/>
      <c r="AW149" s="179"/>
      <c r="AX149" s="180"/>
      <c r="AY149" s="181"/>
      <c r="AZ149" s="182"/>
      <c r="BA149" s="59"/>
    </row>
    <row r="150" spans="1:53" ht="78" customHeight="1" outlineLevel="1" x14ac:dyDescent="0.3">
      <c r="A150" s="510" t="s">
        <v>122</v>
      </c>
      <c r="B150" s="511"/>
      <c r="C150" s="511"/>
      <c r="D150" s="511"/>
      <c r="E150" s="511"/>
      <c r="F150" s="511"/>
      <c r="G150" s="512"/>
      <c r="H150" s="167" t="s">
        <v>121</v>
      </c>
      <c r="I150" s="155" t="s">
        <v>26</v>
      </c>
      <c r="J150" s="155" t="s">
        <v>27</v>
      </c>
      <c r="K150" s="155" t="s">
        <v>33</v>
      </c>
      <c r="L150" s="155" t="s">
        <v>13</v>
      </c>
      <c r="M150" s="147" t="s">
        <v>152</v>
      </c>
      <c r="N150" s="148"/>
      <c r="O150" s="149"/>
      <c r="P150" s="511" t="s">
        <v>122</v>
      </c>
      <c r="Q150" s="511"/>
      <c r="R150" s="511"/>
      <c r="S150" s="511"/>
      <c r="T150" s="511"/>
      <c r="U150" s="511"/>
      <c r="V150" s="512"/>
      <c r="W150" s="167" t="s">
        <v>121</v>
      </c>
      <c r="X150" s="155" t="s">
        <v>26</v>
      </c>
      <c r="Y150" s="155" t="s">
        <v>27</v>
      </c>
      <c r="Z150" s="155" t="s">
        <v>33</v>
      </c>
      <c r="AA150" s="157" t="s">
        <v>13</v>
      </c>
      <c r="AB150" s="158"/>
      <c r="AC150" s="511" t="s">
        <v>122</v>
      </c>
      <c r="AD150" s="511"/>
      <c r="AE150" s="511"/>
      <c r="AF150" s="511"/>
      <c r="AG150" s="511"/>
      <c r="AH150" s="511"/>
      <c r="AI150" s="512"/>
      <c r="AJ150" s="167" t="s">
        <v>121</v>
      </c>
      <c r="AK150" s="155" t="s">
        <v>26</v>
      </c>
      <c r="AL150" s="155" t="s">
        <v>27</v>
      </c>
      <c r="AM150" s="155" t="s">
        <v>33</v>
      </c>
      <c r="AN150" s="157" t="s">
        <v>13</v>
      </c>
      <c r="AO150" s="158"/>
      <c r="AP150" s="511" t="s">
        <v>122</v>
      </c>
      <c r="AQ150" s="511"/>
      <c r="AR150" s="511"/>
      <c r="AS150" s="511"/>
      <c r="AT150" s="511"/>
      <c r="AU150" s="511"/>
      <c r="AV150" s="512"/>
      <c r="AW150" s="167" t="s">
        <v>121</v>
      </c>
      <c r="AX150" s="155" t="s">
        <v>26</v>
      </c>
      <c r="AY150" s="155" t="s">
        <v>27</v>
      </c>
      <c r="AZ150" s="155" t="s">
        <v>33</v>
      </c>
      <c r="BA150" s="155" t="s">
        <v>13</v>
      </c>
    </row>
    <row r="151" spans="1:53" ht="57.75" customHeight="1" outlineLevel="1" x14ac:dyDescent="0.3">
      <c r="A151" s="510" t="s">
        <v>304</v>
      </c>
      <c r="B151" s="511"/>
      <c r="C151" s="511"/>
      <c r="D151" s="511"/>
      <c r="E151" s="511"/>
      <c r="F151" s="511"/>
      <c r="G151" s="512"/>
      <c r="H151" s="20"/>
      <c r="I151" s="21"/>
      <c r="J151" s="22"/>
      <c r="K151" s="23">
        <f>I151+J151</f>
        <v>0</v>
      </c>
      <c r="L151" s="1"/>
      <c r="M151" s="147" t="s">
        <v>152</v>
      </c>
      <c r="N151" s="148"/>
      <c r="O151" s="149"/>
      <c r="P151" s="510" t="s">
        <v>304</v>
      </c>
      <c r="Q151" s="511"/>
      <c r="R151" s="511"/>
      <c r="S151" s="511"/>
      <c r="T151" s="511"/>
      <c r="U151" s="511"/>
      <c r="V151" s="512"/>
      <c r="W151" s="20"/>
      <c r="X151" s="11"/>
      <c r="Y151" s="26"/>
      <c r="Z151" s="23">
        <f>X151+Y151</f>
        <v>0</v>
      </c>
      <c r="AA151" s="7"/>
      <c r="AB151" s="158"/>
      <c r="AC151" s="510" t="s">
        <v>304</v>
      </c>
      <c r="AD151" s="511"/>
      <c r="AE151" s="511"/>
      <c r="AF151" s="511"/>
      <c r="AG151" s="511"/>
      <c r="AH151" s="511"/>
      <c r="AI151" s="512"/>
      <c r="AJ151" s="20"/>
      <c r="AK151" s="12"/>
      <c r="AL151" s="26"/>
      <c r="AM151" s="23">
        <f>AK151+AL151</f>
        <v>0</v>
      </c>
      <c r="AN151" s="7"/>
      <c r="AO151" s="158"/>
      <c r="AP151" s="510" t="s">
        <v>304</v>
      </c>
      <c r="AQ151" s="511"/>
      <c r="AR151" s="511"/>
      <c r="AS151" s="511"/>
      <c r="AT151" s="511"/>
      <c r="AU151" s="511"/>
      <c r="AV151" s="512"/>
      <c r="AW151" s="20"/>
      <c r="AX151" s="11"/>
      <c r="AY151" s="26"/>
      <c r="AZ151" s="23">
        <f>AX151+AY151</f>
        <v>0</v>
      </c>
      <c r="BA151" s="4"/>
    </row>
    <row r="152" spans="1:53" ht="30" customHeight="1" outlineLevel="1" x14ac:dyDescent="0.3">
      <c r="I152" s="33"/>
      <c r="J152" s="33"/>
      <c r="K152" s="33"/>
      <c r="M152" s="147" t="s">
        <v>152</v>
      </c>
      <c r="N152" s="148"/>
      <c r="O152" s="149"/>
      <c r="AB152" s="158"/>
      <c r="AO152" s="158"/>
    </row>
    <row r="153" spans="1:53" ht="72.75" customHeight="1" outlineLevel="1" x14ac:dyDescent="0.3">
      <c r="A153" s="510" t="s">
        <v>305</v>
      </c>
      <c r="B153" s="511"/>
      <c r="C153" s="511"/>
      <c r="D153" s="511"/>
      <c r="E153" s="511"/>
      <c r="F153" s="511"/>
      <c r="G153" s="512"/>
      <c r="H153" s="167" t="s">
        <v>121</v>
      </c>
      <c r="I153" s="155" t="s">
        <v>26</v>
      </c>
      <c r="J153" s="155" t="s">
        <v>27</v>
      </c>
      <c r="K153" s="155" t="s">
        <v>33</v>
      </c>
      <c r="L153" s="155" t="s">
        <v>13</v>
      </c>
      <c r="M153" s="147" t="s">
        <v>152</v>
      </c>
      <c r="N153" s="148"/>
      <c r="O153" s="149"/>
      <c r="P153" s="510" t="s">
        <v>305</v>
      </c>
      <c r="Q153" s="511"/>
      <c r="R153" s="511"/>
      <c r="S153" s="511"/>
      <c r="T153" s="511"/>
      <c r="U153" s="511"/>
      <c r="V153" s="512"/>
      <c r="W153" s="167" t="s">
        <v>121</v>
      </c>
      <c r="X153" s="155" t="s">
        <v>26</v>
      </c>
      <c r="Y153" s="155" t="s">
        <v>27</v>
      </c>
      <c r="Z153" s="155" t="s">
        <v>33</v>
      </c>
      <c r="AA153" s="157" t="s">
        <v>13</v>
      </c>
      <c r="AB153" s="158"/>
      <c r="AC153" s="510" t="s">
        <v>305</v>
      </c>
      <c r="AD153" s="511"/>
      <c r="AE153" s="511"/>
      <c r="AF153" s="511"/>
      <c r="AG153" s="511"/>
      <c r="AH153" s="511"/>
      <c r="AI153" s="512"/>
      <c r="AJ153" s="167" t="s">
        <v>121</v>
      </c>
      <c r="AK153" s="155" t="s">
        <v>26</v>
      </c>
      <c r="AL153" s="155" t="s">
        <v>27</v>
      </c>
      <c r="AM153" s="155" t="s">
        <v>33</v>
      </c>
      <c r="AN153" s="157" t="s">
        <v>13</v>
      </c>
      <c r="AO153" s="158"/>
      <c r="AP153" s="510" t="s">
        <v>305</v>
      </c>
      <c r="AQ153" s="511"/>
      <c r="AR153" s="511"/>
      <c r="AS153" s="511"/>
      <c r="AT153" s="511"/>
      <c r="AU153" s="511"/>
      <c r="AV153" s="512"/>
      <c r="AW153" s="167" t="s">
        <v>121</v>
      </c>
      <c r="AX153" s="155" t="s">
        <v>26</v>
      </c>
      <c r="AY153" s="155" t="s">
        <v>27</v>
      </c>
      <c r="AZ153" s="155" t="s">
        <v>33</v>
      </c>
      <c r="BA153" s="155" t="s">
        <v>13</v>
      </c>
    </row>
    <row r="154" spans="1:53" ht="33.6" customHeight="1" outlineLevel="1" x14ac:dyDescent="0.3">
      <c r="A154" s="191" t="s">
        <v>1</v>
      </c>
      <c r="B154" s="517"/>
      <c r="C154" s="518"/>
      <c r="D154" s="518"/>
      <c r="E154" s="518"/>
      <c r="F154" s="518"/>
      <c r="G154" s="519"/>
      <c r="H154" s="18"/>
      <c r="I154" s="12"/>
      <c r="J154" s="12"/>
      <c r="K154" s="15">
        <f>I154+J154</f>
        <v>0</v>
      </c>
      <c r="L154" s="1"/>
      <c r="M154" s="147" t="s">
        <v>152</v>
      </c>
      <c r="N154" s="148"/>
      <c r="O154" s="149"/>
      <c r="P154" s="191" t="s">
        <v>1</v>
      </c>
      <c r="Q154" s="517"/>
      <c r="R154" s="518"/>
      <c r="S154" s="518"/>
      <c r="T154" s="518"/>
      <c r="U154" s="518"/>
      <c r="V154" s="519"/>
      <c r="W154" s="18"/>
      <c r="X154" s="8"/>
      <c r="Y154" s="9"/>
      <c r="Z154" s="15">
        <f>X154+Y154</f>
        <v>0</v>
      </c>
      <c r="AA154" s="6"/>
      <c r="AB154" s="158"/>
      <c r="AC154" s="191" t="s">
        <v>1</v>
      </c>
      <c r="AD154" s="517"/>
      <c r="AE154" s="518"/>
      <c r="AF154" s="518"/>
      <c r="AG154" s="518"/>
      <c r="AH154" s="518"/>
      <c r="AI154" s="519"/>
      <c r="AJ154" s="18"/>
      <c r="AK154" s="10"/>
      <c r="AL154" s="9"/>
      <c r="AM154" s="15">
        <f>AK154+AL154</f>
        <v>0</v>
      </c>
      <c r="AN154" s="14"/>
      <c r="AO154" s="192"/>
      <c r="AP154" s="191" t="s">
        <v>1</v>
      </c>
      <c r="AQ154" s="517"/>
      <c r="AR154" s="518"/>
      <c r="AS154" s="518"/>
      <c r="AT154" s="518"/>
      <c r="AU154" s="518"/>
      <c r="AV154" s="519"/>
      <c r="AW154" s="18"/>
      <c r="AX154" s="11"/>
      <c r="AY154" s="26"/>
      <c r="AZ154" s="15">
        <f>AX154+AY154</f>
        <v>0</v>
      </c>
      <c r="BA154" s="1"/>
    </row>
    <row r="155" spans="1:53" ht="34.5" customHeight="1" outlineLevel="1" x14ac:dyDescent="0.3">
      <c r="A155" s="191" t="s">
        <v>1</v>
      </c>
      <c r="B155" s="517"/>
      <c r="C155" s="518"/>
      <c r="D155" s="518"/>
      <c r="E155" s="518"/>
      <c r="F155" s="518"/>
      <c r="G155" s="519"/>
      <c r="H155" s="18"/>
      <c r="I155" s="12"/>
      <c r="J155" s="12"/>
      <c r="K155" s="15">
        <f>I155+J155</f>
        <v>0</v>
      </c>
      <c r="L155" s="1"/>
      <c r="M155" s="147" t="s">
        <v>152</v>
      </c>
      <c r="N155" s="148"/>
      <c r="O155" s="149"/>
      <c r="P155" s="191" t="s">
        <v>1</v>
      </c>
      <c r="Q155" s="517"/>
      <c r="R155" s="518"/>
      <c r="S155" s="518"/>
      <c r="T155" s="518"/>
      <c r="U155" s="518"/>
      <c r="V155" s="519"/>
      <c r="W155" s="354"/>
      <c r="X155" s="8"/>
      <c r="Y155" s="9"/>
      <c r="Z155" s="15">
        <f t="shared" ref="Z155:Z156" si="3">X155+Y155</f>
        <v>0</v>
      </c>
      <c r="AA155" s="14"/>
      <c r="AB155" s="192"/>
      <c r="AC155" s="191" t="s">
        <v>1</v>
      </c>
      <c r="AD155" s="654"/>
      <c r="AE155" s="655"/>
      <c r="AF155" s="655"/>
      <c r="AG155" s="655"/>
      <c r="AH155" s="655"/>
      <c r="AI155" s="656"/>
      <c r="AJ155" s="354"/>
      <c r="AK155" s="10"/>
      <c r="AL155" s="9"/>
      <c r="AM155" s="15">
        <f t="shared" ref="AM155:AM156" si="4">AK155+AL155</f>
        <v>0</v>
      </c>
      <c r="AN155" s="14"/>
      <c r="AO155" s="192"/>
      <c r="AP155" s="191" t="s">
        <v>1</v>
      </c>
      <c r="AQ155" s="517"/>
      <c r="AR155" s="518"/>
      <c r="AS155" s="518"/>
      <c r="AT155" s="518"/>
      <c r="AU155" s="518"/>
      <c r="AV155" s="519"/>
      <c r="AW155" s="354"/>
      <c r="AX155" s="11"/>
      <c r="AY155" s="26"/>
      <c r="AZ155" s="15">
        <f t="shared" ref="AZ155:AZ156" si="5">AX155+AY155</f>
        <v>0</v>
      </c>
      <c r="BA155" s="1"/>
    </row>
    <row r="156" spans="1:53" ht="34.5" customHeight="1" outlineLevel="1" x14ac:dyDescent="0.3">
      <c r="A156" s="191" t="s">
        <v>1</v>
      </c>
      <c r="B156" s="517"/>
      <c r="C156" s="518"/>
      <c r="D156" s="518"/>
      <c r="E156" s="518"/>
      <c r="F156" s="518"/>
      <c r="G156" s="519"/>
      <c r="H156" s="18"/>
      <c r="I156" s="12"/>
      <c r="J156" s="12"/>
      <c r="K156" s="15">
        <f>I156+J156</f>
        <v>0</v>
      </c>
      <c r="L156" s="1"/>
      <c r="M156" s="147"/>
      <c r="N156" s="148"/>
      <c r="O156" s="149"/>
      <c r="P156" s="191" t="s">
        <v>1</v>
      </c>
      <c r="Q156" s="517"/>
      <c r="R156" s="518"/>
      <c r="S156" s="518"/>
      <c r="T156" s="518"/>
      <c r="U156" s="518"/>
      <c r="V156" s="519"/>
      <c r="W156" s="354"/>
      <c r="X156" s="11"/>
      <c r="Y156" s="26"/>
      <c r="Z156" s="15">
        <f t="shared" si="3"/>
        <v>0</v>
      </c>
      <c r="AA156" s="14"/>
      <c r="AB156" s="192"/>
      <c r="AC156" s="191" t="s">
        <v>1</v>
      </c>
      <c r="AD156" s="654"/>
      <c r="AE156" s="655"/>
      <c r="AF156" s="655"/>
      <c r="AG156" s="655"/>
      <c r="AH156" s="655"/>
      <c r="AI156" s="656"/>
      <c r="AJ156" s="354"/>
      <c r="AK156" s="12"/>
      <c r="AL156" s="26"/>
      <c r="AM156" s="15">
        <f t="shared" si="4"/>
        <v>0</v>
      </c>
      <c r="AN156" s="14"/>
      <c r="AO156" s="192"/>
      <c r="AP156" s="191" t="s">
        <v>1</v>
      </c>
      <c r="AQ156" s="517"/>
      <c r="AR156" s="518"/>
      <c r="AS156" s="518"/>
      <c r="AT156" s="518"/>
      <c r="AU156" s="518"/>
      <c r="AV156" s="519"/>
      <c r="AW156" s="354"/>
      <c r="AX156" s="11"/>
      <c r="AY156" s="26"/>
      <c r="AZ156" s="15">
        <f t="shared" si="5"/>
        <v>0</v>
      </c>
      <c r="BA156" s="1"/>
    </row>
    <row r="157" spans="1:53" ht="25.5" customHeight="1" outlineLevel="1" x14ac:dyDescent="0.3">
      <c r="I157" s="33"/>
      <c r="J157" s="33"/>
      <c r="K157" s="33"/>
      <c r="M157" s="147" t="s">
        <v>152</v>
      </c>
      <c r="N157" s="148"/>
      <c r="O157" s="149"/>
      <c r="AB157" s="158"/>
      <c r="AO157" s="158"/>
    </row>
    <row r="158" spans="1:53" ht="72.75" customHeight="1" outlineLevel="1" x14ac:dyDescent="0.3">
      <c r="A158" s="527" t="s">
        <v>250</v>
      </c>
      <c r="B158" s="505"/>
      <c r="C158" s="505"/>
      <c r="D158" s="505"/>
      <c r="E158" s="505"/>
      <c r="F158" s="505"/>
      <c r="G158" s="506"/>
      <c r="H158" s="167" t="s">
        <v>121</v>
      </c>
      <c r="I158" s="155" t="s">
        <v>26</v>
      </c>
      <c r="J158" s="155" t="s">
        <v>27</v>
      </c>
      <c r="K158" s="155" t="s">
        <v>33</v>
      </c>
      <c r="L158" s="155" t="s">
        <v>13</v>
      </c>
      <c r="M158" s="147" t="s">
        <v>152</v>
      </c>
      <c r="N158" s="148"/>
      <c r="O158" s="149"/>
      <c r="P158" s="527" t="s">
        <v>250</v>
      </c>
      <c r="Q158" s="505"/>
      <c r="R158" s="505"/>
      <c r="S158" s="505"/>
      <c r="T158" s="505"/>
      <c r="U158" s="505"/>
      <c r="V158" s="506"/>
      <c r="W158" s="167" t="s">
        <v>121</v>
      </c>
      <c r="X158" s="155" t="s">
        <v>26</v>
      </c>
      <c r="Y158" s="155" t="s">
        <v>27</v>
      </c>
      <c r="Z158" s="155" t="s">
        <v>33</v>
      </c>
      <c r="AA158" s="157" t="s">
        <v>13</v>
      </c>
      <c r="AB158" s="158"/>
      <c r="AC158" s="527" t="s">
        <v>250</v>
      </c>
      <c r="AD158" s="505"/>
      <c r="AE158" s="505"/>
      <c r="AF158" s="505"/>
      <c r="AG158" s="505"/>
      <c r="AH158" s="505"/>
      <c r="AI158" s="506"/>
      <c r="AJ158" s="167" t="s">
        <v>121</v>
      </c>
      <c r="AK158" s="155" t="s">
        <v>26</v>
      </c>
      <c r="AL158" s="155" t="s">
        <v>27</v>
      </c>
      <c r="AM158" s="155" t="s">
        <v>33</v>
      </c>
      <c r="AN158" s="157" t="s">
        <v>13</v>
      </c>
      <c r="AO158" s="158"/>
      <c r="AP158" s="527" t="s">
        <v>250</v>
      </c>
      <c r="AQ158" s="505"/>
      <c r="AR158" s="505"/>
      <c r="AS158" s="505"/>
      <c r="AT158" s="505"/>
      <c r="AU158" s="505"/>
      <c r="AV158" s="506"/>
      <c r="AW158" s="167" t="s">
        <v>121</v>
      </c>
      <c r="AX158" s="155" t="s">
        <v>26</v>
      </c>
      <c r="AY158" s="155" t="s">
        <v>27</v>
      </c>
      <c r="AZ158" s="155" t="s">
        <v>33</v>
      </c>
      <c r="BA158" s="155" t="s">
        <v>13</v>
      </c>
    </row>
    <row r="159" spans="1:53" ht="37.200000000000003" customHeight="1" outlineLevel="1" x14ac:dyDescent="0.3">
      <c r="A159" s="191" t="s">
        <v>1</v>
      </c>
      <c r="B159" s="421"/>
      <c r="C159" s="422"/>
      <c r="D159" s="422"/>
      <c r="E159" s="422"/>
      <c r="F159" s="422"/>
      <c r="G159" s="423"/>
      <c r="H159" s="18"/>
      <c r="I159" s="12"/>
      <c r="J159" s="12"/>
      <c r="K159" s="15">
        <f>I159+J159</f>
        <v>0</v>
      </c>
      <c r="L159" s="1"/>
      <c r="M159" s="147" t="s">
        <v>152</v>
      </c>
      <c r="N159" s="148"/>
      <c r="O159" s="149"/>
      <c r="P159" s="191" t="s">
        <v>1</v>
      </c>
      <c r="Q159" s="421"/>
      <c r="R159" s="422"/>
      <c r="S159" s="422"/>
      <c r="T159" s="422"/>
      <c r="U159" s="422"/>
      <c r="V159" s="423"/>
      <c r="W159" s="18"/>
      <c r="X159" s="8"/>
      <c r="Y159" s="9"/>
      <c r="Z159" s="15">
        <f>X159+Y159</f>
        <v>0</v>
      </c>
      <c r="AA159" s="1"/>
      <c r="AB159" s="158"/>
      <c r="AC159" s="191" t="s">
        <v>1</v>
      </c>
      <c r="AD159" s="421"/>
      <c r="AE159" s="422"/>
      <c r="AF159" s="422"/>
      <c r="AG159" s="422"/>
      <c r="AH159" s="422"/>
      <c r="AI159" s="423"/>
      <c r="AJ159" s="18"/>
      <c r="AK159" s="10"/>
      <c r="AL159" s="9"/>
      <c r="AM159" s="15">
        <f>AK159+AL159</f>
        <v>0</v>
      </c>
      <c r="AN159" s="1"/>
      <c r="AO159" s="158"/>
      <c r="AP159" s="191" t="s">
        <v>1</v>
      </c>
      <c r="AQ159" s="421"/>
      <c r="AR159" s="422"/>
      <c r="AS159" s="422"/>
      <c r="AT159" s="422"/>
      <c r="AU159" s="422"/>
      <c r="AV159" s="423"/>
      <c r="AW159" s="18"/>
      <c r="AX159" s="11"/>
      <c r="AY159" s="26"/>
      <c r="AZ159" s="15">
        <f>AX159+AY159</f>
        <v>0</v>
      </c>
      <c r="BA159" s="1"/>
    </row>
    <row r="160" spans="1:53" ht="36.6" customHeight="1" outlineLevel="1" x14ac:dyDescent="0.3">
      <c r="A160" s="191" t="s">
        <v>1</v>
      </c>
      <c r="B160" s="421"/>
      <c r="C160" s="422"/>
      <c r="D160" s="422"/>
      <c r="E160" s="422"/>
      <c r="F160" s="422"/>
      <c r="G160" s="423"/>
      <c r="H160" s="18"/>
      <c r="I160" s="12"/>
      <c r="J160" s="12"/>
      <c r="K160" s="15">
        <f t="shared" ref="K160:K161" si="6">I160+J160</f>
        <v>0</v>
      </c>
      <c r="L160" s="1"/>
      <c r="M160" s="147"/>
      <c r="N160" s="148"/>
      <c r="O160" s="149"/>
      <c r="P160" s="191" t="s">
        <v>1</v>
      </c>
      <c r="Q160" s="421"/>
      <c r="R160" s="422"/>
      <c r="S160" s="422"/>
      <c r="T160" s="422"/>
      <c r="U160" s="422"/>
      <c r="V160" s="423"/>
      <c r="W160" s="18"/>
      <c r="X160" s="8"/>
      <c r="Y160" s="9"/>
      <c r="Z160" s="15">
        <f t="shared" ref="Z160:Z161" si="7">X160+Y160</f>
        <v>0</v>
      </c>
      <c r="AA160" s="1"/>
      <c r="AB160" s="158"/>
      <c r="AC160" s="191" t="s">
        <v>1</v>
      </c>
      <c r="AD160" s="421"/>
      <c r="AE160" s="422"/>
      <c r="AF160" s="422"/>
      <c r="AG160" s="422"/>
      <c r="AH160" s="422"/>
      <c r="AI160" s="423"/>
      <c r="AJ160" s="18"/>
      <c r="AK160" s="10"/>
      <c r="AL160" s="9"/>
      <c r="AM160" s="15">
        <f t="shared" ref="AM160:AM161" si="8">AK160+AL160</f>
        <v>0</v>
      </c>
      <c r="AN160" s="1"/>
      <c r="AO160" s="158"/>
      <c r="AP160" s="191" t="s">
        <v>1</v>
      </c>
      <c r="AQ160" s="421"/>
      <c r="AR160" s="422"/>
      <c r="AS160" s="422"/>
      <c r="AT160" s="422"/>
      <c r="AU160" s="422"/>
      <c r="AV160" s="423"/>
      <c r="AW160" s="18"/>
      <c r="AX160" s="11"/>
      <c r="AY160" s="26"/>
      <c r="AZ160" s="15">
        <f t="shared" ref="AZ160:AZ161" si="9">AX160+AY160</f>
        <v>0</v>
      </c>
      <c r="BA160" s="1"/>
    </row>
    <row r="161" spans="1:53" ht="35.25" customHeight="1" outlineLevel="1" x14ac:dyDescent="0.3">
      <c r="A161" s="191" t="s">
        <v>1</v>
      </c>
      <c r="B161" s="421"/>
      <c r="C161" s="422"/>
      <c r="D161" s="422"/>
      <c r="E161" s="422"/>
      <c r="F161" s="422"/>
      <c r="G161" s="423"/>
      <c r="H161" s="18"/>
      <c r="I161" s="12"/>
      <c r="J161" s="12"/>
      <c r="K161" s="15">
        <f t="shared" si="6"/>
        <v>0</v>
      </c>
      <c r="L161" s="1"/>
      <c r="M161" s="147" t="s">
        <v>152</v>
      </c>
      <c r="N161" s="148"/>
      <c r="O161" s="149"/>
      <c r="P161" s="191" t="s">
        <v>1</v>
      </c>
      <c r="Q161" s="421"/>
      <c r="R161" s="422"/>
      <c r="S161" s="422"/>
      <c r="T161" s="422"/>
      <c r="U161" s="422"/>
      <c r="V161" s="423"/>
      <c r="W161" s="18"/>
      <c r="X161" s="11"/>
      <c r="Y161" s="26"/>
      <c r="Z161" s="15">
        <f t="shared" si="7"/>
        <v>0</v>
      </c>
      <c r="AA161" s="1"/>
      <c r="AB161" s="158"/>
      <c r="AC161" s="191" t="s">
        <v>1</v>
      </c>
      <c r="AD161" s="421"/>
      <c r="AE161" s="422"/>
      <c r="AF161" s="422"/>
      <c r="AG161" s="422"/>
      <c r="AH161" s="422"/>
      <c r="AI161" s="423"/>
      <c r="AJ161" s="18"/>
      <c r="AK161" s="12"/>
      <c r="AL161" s="26"/>
      <c r="AM161" s="15">
        <f t="shared" si="8"/>
        <v>0</v>
      </c>
      <c r="AN161" s="1"/>
      <c r="AO161" s="158"/>
      <c r="AP161" s="191" t="s">
        <v>1</v>
      </c>
      <c r="AQ161" s="421"/>
      <c r="AR161" s="422"/>
      <c r="AS161" s="422"/>
      <c r="AT161" s="422"/>
      <c r="AU161" s="422"/>
      <c r="AV161" s="423"/>
      <c r="AW161" s="18"/>
      <c r="AX161" s="11"/>
      <c r="AY161" s="26"/>
      <c r="AZ161" s="15">
        <f t="shared" si="9"/>
        <v>0</v>
      </c>
      <c r="BA161" s="1"/>
    </row>
    <row r="162" spans="1:53" ht="35.25" customHeight="1" outlineLevel="1" x14ac:dyDescent="0.3">
      <c r="I162" s="33"/>
      <c r="J162" s="33"/>
      <c r="K162" s="33"/>
      <c r="M162" s="147" t="s">
        <v>152</v>
      </c>
      <c r="N162" s="148"/>
      <c r="O162" s="149"/>
      <c r="AB162" s="158"/>
      <c r="AO162" s="158"/>
    </row>
    <row r="163" spans="1:53" ht="54.75" customHeight="1" outlineLevel="1" x14ac:dyDescent="0.3">
      <c r="A163" s="505" t="s">
        <v>274</v>
      </c>
      <c r="B163" s="505"/>
      <c r="C163" s="505"/>
      <c r="D163" s="505"/>
      <c r="E163" s="505"/>
      <c r="F163" s="505"/>
      <c r="G163" s="506"/>
      <c r="H163" s="167" t="s">
        <v>121</v>
      </c>
      <c r="I163" s="155" t="s">
        <v>26</v>
      </c>
      <c r="J163" s="155" t="s">
        <v>27</v>
      </c>
      <c r="K163" s="155" t="s">
        <v>33</v>
      </c>
      <c r="L163" s="157" t="s">
        <v>13</v>
      </c>
      <c r="M163" s="147" t="s">
        <v>152</v>
      </c>
      <c r="N163" s="148"/>
      <c r="O163" s="149"/>
      <c r="P163" s="505" t="s">
        <v>274</v>
      </c>
      <c r="Q163" s="505"/>
      <c r="R163" s="505"/>
      <c r="S163" s="505"/>
      <c r="T163" s="505"/>
      <c r="U163" s="505"/>
      <c r="V163" s="506"/>
      <c r="W163" s="167" t="s">
        <v>121</v>
      </c>
      <c r="X163" s="155" t="s">
        <v>26</v>
      </c>
      <c r="Y163" s="155" t="s">
        <v>27</v>
      </c>
      <c r="Z163" s="155" t="s">
        <v>33</v>
      </c>
      <c r="AA163" s="157" t="s">
        <v>13</v>
      </c>
      <c r="AB163" s="158"/>
      <c r="AC163" s="505" t="s">
        <v>276</v>
      </c>
      <c r="AD163" s="505"/>
      <c r="AE163" s="505"/>
      <c r="AF163" s="505"/>
      <c r="AG163" s="505"/>
      <c r="AH163" s="505"/>
      <c r="AI163" s="506"/>
      <c r="AJ163" s="167" t="s">
        <v>121</v>
      </c>
      <c r="AK163" s="155" t="s">
        <v>26</v>
      </c>
      <c r="AL163" s="155" t="s">
        <v>27</v>
      </c>
      <c r="AM163" s="155" t="s">
        <v>33</v>
      </c>
      <c r="AN163" s="157" t="s">
        <v>13</v>
      </c>
      <c r="AO163" s="158"/>
      <c r="AP163" s="505" t="s">
        <v>274</v>
      </c>
      <c r="AQ163" s="505"/>
      <c r="AR163" s="505"/>
      <c r="AS163" s="505"/>
      <c r="AT163" s="505"/>
      <c r="AU163" s="505"/>
      <c r="AV163" s="506"/>
      <c r="AW163" s="167" t="s">
        <v>121</v>
      </c>
      <c r="AX163" s="155" t="s">
        <v>26</v>
      </c>
      <c r="AY163" s="155" t="s">
        <v>27</v>
      </c>
      <c r="AZ163" s="155" t="s">
        <v>33</v>
      </c>
      <c r="BA163" s="155" t="s">
        <v>13</v>
      </c>
    </row>
    <row r="164" spans="1:53" ht="43.5" customHeight="1" outlineLevel="1" x14ac:dyDescent="0.3">
      <c r="A164" s="504"/>
      <c r="B164" s="504"/>
      <c r="C164" s="504"/>
      <c r="D164" s="504"/>
      <c r="E164" s="504"/>
      <c r="F164" s="504"/>
      <c r="G164" s="504"/>
      <c r="H164" s="18"/>
      <c r="I164" s="12"/>
      <c r="J164" s="12"/>
      <c r="K164" s="15">
        <f>I164+J164</f>
        <v>0</v>
      </c>
      <c r="L164" s="1"/>
      <c r="M164" s="147" t="s">
        <v>152</v>
      </c>
      <c r="N164" s="148"/>
      <c r="O164" s="149"/>
      <c r="P164" s="670"/>
      <c r="Q164" s="504"/>
      <c r="R164" s="504"/>
      <c r="S164" s="504"/>
      <c r="T164" s="504"/>
      <c r="U164" s="504"/>
      <c r="V164" s="504"/>
      <c r="W164" s="18"/>
      <c r="X164" s="8"/>
      <c r="Y164" s="9"/>
      <c r="Z164" s="15">
        <f>X164+Y164</f>
        <v>0</v>
      </c>
      <c r="AA164" s="6"/>
      <c r="AB164" s="158"/>
      <c r="AC164" s="670"/>
      <c r="AD164" s="504"/>
      <c r="AE164" s="504"/>
      <c r="AF164" s="504"/>
      <c r="AG164" s="504"/>
      <c r="AH164" s="504"/>
      <c r="AI164" s="504"/>
      <c r="AJ164" s="18"/>
      <c r="AK164" s="10"/>
      <c r="AL164" s="9"/>
      <c r="AM164" s="15">
        <f>AK164+AL164</f>
        <v>0</v>
      </c>
      <c r="AN164" s="6"/>
      <c r="AO164" s="158"/>
      <c r="AP164" s="670"/>
      <c r="AQ164" s="504"/>
      <c r="AR164" s="504"/>
      <c r="AS164" s="504"/>
      <c r="AT164" s="504"/>
      <c r="AU164" s="504"/>
      <c r="AV164" s="504"/>
      <c r="AW164" s="18"/>
      <c r="AX164" s="11"/>
      <c r="AY164" s="26"/>
      <c r="AZ164" s="15">
        <f>AX164+AY164</f>
        <v>0</v>
      </c>
      <c r="BA164" s="1"/>
    </row>
    <row r="165" spans="1:53" ht="43.5" customHeight="1" outlineLevel="1" x14ac:dyDescent="0.3">
      <c r="A165" s="504"/>
      <c r="B165" s="504"/>
      <c r="C165" s="504"/>
      <c r="D165" s="504"/>
      <c r="E165" s="504"/>
      <c r="F165" s="504"/>
      <c r="G165" s="504"/>
      <c r="H165" s="18"/>
      <c r="I165" s="12"/>
      <c r="J165" s="12"/>
      <c r="K165" s="15">
        <f>I165+J165</f>
        <v>0</v>
      </c>
      <c r="L165" s="1"/>
      <c r="M165" s="147" t="s">
        <v>152</v>
      </c>
      <c r="N165" s="148"/>
      <c r="O165" s="149"/>
      <c r="P165" s="670"/>
      <c r="Q165" s="504"/>
      <c r="R165" s="504"/>
      <c r="S165" s="504"/>
      <c r="T165" s="504"/>
      <c r="U165" s="504"/>
      <c r="V165" s="504"/>
      <c r="W165" s="18"/>
      <c r="X165" s="8"/>
      <c r="Y165" s="9"/>
      <c r="Z165" s="15">
        <f t="shared" ref="Z165:Z168" si="10">X165+Y165</f>
        <v>0</v>
      </c>
      <c r="AA165" s="6"/>
      <c r="AB165" s="158"/>
      <c r="AC165" s="670"/>
      <c r="AD165" s="504"/>
      <c r="AE165" s="504"/>
      <c r="AF165" s="504"/>
      <c r="AG165" s="504"/>
      <c r="AH165" s="504"/>
      <c r="AI165" s="504"/>
      <c r="AJ165" s="18"/>
      <c r="AK165" s="10"/>
      <c r="AL165" s="9"/>
      <c r="AM165" s="15">
        <f t="shared" ref="AM165:AM168" si="11">AK165+AL165</f>
        <v>0</v>
      </c>
      <c r="AN165" s="6"/>
      <c r="AO165" s="158"/>
      <c r="AP165" s="670"/>
      <c r="AQ165" s="504"/>
      <c r="AR165" s="504"/>
      <c r="AS165" s="504"/>
      <c r="AT165" s="504"/>
      <c r="AU165" s="504"/>
      <c r="AV165" s="504"/>
      <c r="AW165" s="18"/>
      <c r="AX165" s="11"/>
      <c r="AY165" s="26"/>
      <c r="AZ165" s="15">
        <f t="shared" ref="AZ165:AZ168" si="12">AX165+AY165</f>
        <v>0</v>
      </c>
      <c r="BA165" s="1"/>
    </row>
    <row r="166" spans="1:53" ht="43.5" customHeight="1" outlineLevel="1" x14ac:dyDescent="0.3">
      <c r="A166" s="504"/>
      <c r="B166" s="504"/>
      <c r="C166" s="504"/>
      <c r="D166" s="504"/>
      <c r="E166" s="504"/>
      <c r="F166" s="504"/>
      <c r="G166" s="504"/>
      <c r="H166" s="18"/>
      <c r="I166" s="12"/>
      <c r="J166" s="12"/>
      <c r="K166" s="15">
        <f>I166+J166</f>
        <v>0</v>
      </c>
      <c r="L166" s="1"/>
      <c r="M166" s="147" t="s">
        <v>152</v>
      </c>
      <c r="N166" s="148"/>
      <c r="O166" s="149"/>
      <c r="P166" s="670"/>
      <c r="Q166" s="504"/>
      <c r="R166" s="504"/>
      <c r="S166" s="504"/>
      <c r="T166" s="504"/>
      <c r="U166" s="504"/>
      <c r="V166" s="504"/>
      <c r="W166" s="18"/>
      <c r="X166" s="8"/>
      <c r="Y166" s="9"/>
      <c r="Z166" s="15">
        <f t="shared" si="10"/>
        <v>0</v>
      </c>
      <c r="AA166" s="6"/>
      <c r="AB166" s="158"/>
      <c r="AC166" s="670"/>
      <c r="AD166" s="504"/>
      <c r="AE166" s="504"/>
      <c r="AF166" s="504"/>
      <c r="AG166" s="504"/>
      <c r="AH166" s="504"/>
      <c r="AI166" s="504"/>
      <c r="AJ166" s="18"/>
      <c r="AK166" s="10"/>
      <c r="AL166" s="9"/>
      <c r="AM166" s="15">
        <f t="shared" si="11"/>
        <v>0</v>
      </c>
      <c r="AN166" s="6"/>
      <c r="AO166" s="158"/>
      <c r="AP166" s="670"/>
      <c r="AQ166" s="504"/>
      <c r="AR166" s="504"/>
      <c r="AS166" s="504"/>
      <c r="AT166" s="504"/>
      <c r="AU166" s="504"/>
      <c r="AV166" s="504"/>
      <c r="AW166" s="18"/>
      <c r="AX166" s="11"/>
      <c r="AY166" s="26"/>
      <c r="AZ166" s="15">
        <f t="shared" si="12"/>
        <v>0</v>
      </c>
      <c r="BA166" s="1"/>
    </row>
    <row r="167" spans="1:53" ht="43.5" customHeight="1" outlineLevel="1" x14ac:dyDescent="0.3">
      <c r="A167" s="504"/>
      <c r="B167" s="504"/>
      <c r="C167" s="504"/>
      <c r="D167" s="504"/>
      <c r="E167" s="504"/>
      <c r="F167" s="504"/>
      <c r="G167" s="504"/>
      <c r="H167" s="18"/>
      <c r="I167" s="12"/>
      <c r="J167" s="12"/>
      <c r="K167" s="15">
        <f>I167+J167</f>
        <v>0</v>
      </c>
      <c r="L167" s="1"/>
      <c r="M167" s="147" t="s">
        <v>152</v>
      </c>
      <c r="N167" s="148"/>
      <c r="O167" s="149"/>
      <c r="P167" s="670"/>
      <c r="Q167" s="504"/>
      <c r="R167" s="504"/>
      <c r="S167" s="504"/>
      <c r="T167" s="504"/>
      <c r="U167" s="504"/>
      <c r="V167" s="504"/>
      <c r="W167" s="18"/>
      <c r="X167" s="8"/>
      <c r="Y167" s="9"/>
      <c r="Z167" s="15">
        <f t="shared" si="10"/>
        <v>0</v>
      </c>
      <c r="AA167" s="6"/>
      <c r="AB167" s="158"/>
      <c r="AC167" s="670"/>
      <c r="AD167" s="504"/>
      <c r="AE167" s="504"/>
      <c r="AF167" s="504"/>
      <c r="AG167" s="504"/>
      <c r="AH167" s="504"/>
      <c r="AI167" s="504"/>
      <c r="AJ167" s="18"/>
      <c r="AK167" s="10"/>
      <c r="AL167" s="9"/>
      <c r="AM167" s="15">
        <f t="shared" si="11"/>
        <v>0</v>
      </c>
      <c r="AN167" s="6"/>
      <c r="AO167" s="158"/>
      <c r="AP167" s="670"/>
      <c r="AQ167" s="504"/>
      <c r="AR167" s="504"/>
      <c r="AS167" s="504"/>
      <c r="AT167" s="504"/>
      <c r="AU167" s="504"/>
      <c r="AV167" s="504"/>
      <c r="AW167" s="18"/>
      <c r="AX167" s="11"/>
      <c r="AY167" s="26"/>
      <c r="AZ167" s="15">
        <f t="shared" si="12"/>
        <v>0</v>
      </c>
      <c r="BA167" s="1"/>
    </row>
    <row r="168" spans="1:53" ht="43.5" customHeight="1" outlineLevel="1" thickBot="1" x14ac:dyDescent="0.35">
      <c r="A168" s="504"/>
      <c r="B168" s="504"/>
      <c r="C168" s="504"/>
      <c r="D168" s="504"/>
      <c r="E168" s="504"/>
      <c r="F168" s="504"/>
      <c r="G168" s="504"/>
      <c r="H168" s="18"/>
      <c r="I168" s="12"/>
      <c r="J168" s="12"/>
      <c r="K168" s="15">
        <f>I168+J168</f>
        <v>0</v>
      </c>
      <c r="L168" s="1"/>
      <c r="M168" s="193" t="s">
        <v>152</v>
      </c>
      <c r="N168" s="194"/>
      <c r="O168" s="195"/>
      <c r="P168" s="717"/>
      <c r="Q168" s="504"/>
      <c r="R168" s="504"/>
      <c r="S168" s="504"/>
      <c r="T168" s="504"/>
      <c r="U168" s="504"/>
      <c r="V168" s="504"/>
      <c r="W168" s="18"/>
      <c r="X168" s="11"/>
      <c r="Y168" s="26"/>
      <c r="Z168" s="15">
        <f t="shared" si="10"/>
        <v>0</v>
      </c>
      <c r="AA168" s="14"/>
      <c r="AB168" s="192"/>
      <c r="AC168" s="670"/>
      <c r="AD168" s="504"/>
      <c r="AE168" s="504"/>
      <c r="AF168" s="504"/>
      <c r="AG168" s="504"/>
      <c r="AH168" s="504"/>
      <c r="AI168" s="504"/>
      <c r="AJ168" s="18"/>
      <c r="AK168" s="12"/>
      <c r="AL168" s="26"/>
      <c r="AM168" s="15">
        <f t="shared" si="11"/>
        <v>0</v>
      </c>
      <c r="AN168" s="6"/>
      <c r="AO168" s="196"/>
      <c r="AP168" s="670"/>
      <c r="AQ168" s="504"/>
      <c r="AR168" s="504"/>
      <c r="AS168" s="504"/>
      <c r="AT168" s="504"/>
      <c r="AU168" s="504"/>
      <c r="AV168" s="504"/>
      <c r="AW168" s="18"/>
      <c r="AX168" s="11"/>
      <c r="AY168" s="26"/>
      <c r="AZ168" s="15">
        <f t="shared" si="12"/>
        <v>0</v>
      </c>
      <c r="BA168" s="1"/>
    </row>
    <row r="169" spans="1:53" ht="13.95" customHeight="1" outlineLevel="1" x14ac:dyDescent="0.3">
      <c r="I169" s="33"/>
      <c r="J169" s="33"/>
      <c r="K169" s="33"/>
    </row>
    <row r="170" spans="1:53" ht="43.5" customHeight="1" outlineLevel="1" x14ac:dyDescent="0.3">
      <c r="A170" s="84"/>
      <c r="B170" s="84"/>
      <c r="C170" s="84"/>
      <c r="I170" s="155" t="s">
        <v>26</v>
      </c>
      <c r="J170" s="156" t="s">
        <v>27</v>
      </c>
      <c r="K170" s="155" t="s">
        <v>33</v>
      </c>
      <c r="L170" s="84"/>
      <c r="X170" s="155" t="s">
        <v>26</v>
      </c>
      <c r="Y170" s="156" t="s">
        <v>27</v>
      </c>
      <c r="Z170" s="155" t="s">
        <v>33</v>
      </c>
      <c r="AK170" s="155" t="s">
        <v>26</v>
      </c>
      <c r="AL170" s="156" t="s">
        <v>27</v>
      </c>
      <c r="AM170" s="155" t="s">
        <v>33</v>
      </c>
      <c r="AX170" s="155" t="s">
        <v>26</v>
      </c>
      <c r="AY170" s="156" t="s">
        <v>27</v>
      </c>
      <c r="AZ170" s="155" t="s">
        <v>33</v>
      </c>
    </row>
    <row r="171" spans="1:53" ht="30.6" customHeight="1" outlineLevel="1" x14ac:dyDescent="0.3">
      <c r="A171" s="84"/>
      <c r="B171" s="84"/>
      <c r="C171" s="84"/>
      <c r="D171" s="453" t="s">
        <v>239</v>
      </c>
      <c r="E171" s="453"/>
      <c r="F171" s="453"/>
      <c r="G171" s="453"/>
      <c r="H171" s="453"/>
      <c r="I171" s="197">
        <f>I127+I130+I142+I151+I154+I155+I156+I159+I164+I165+I166+I167+I168+I160+I161</f>
        <v>0</v>
      </c>
      <c r="J171" s="197">
        <f>J127+J130+J142+J151+J154+J155+J156+J159+J164+J165+J166+J167+J168+J160+J161</f>
        <v>0</v>
      </c>
      <c r="K171" s="197">
        <f>K127+K130+K142+K151+K154+K155+K156+K159+K164+K165+K166+K167+K168+K160+K161</f>
        <v>0</v>
      </c>
      <c r="S171" s="453" t="s">
        <v>240</v>
      </c>
      <c r="T171" s="453"/>
      <c r="U171" s="453"/>
      <c r="V171" s="453"/>
      <c r="W171" s="453"/>
      <c r="X171" s="197">
        <f>X127+X130+X142+X151+X154+X155+X156+X159+X164+X165+X166+X167+X168+X160+X161</f>
        <v>0</v>
      </c>
      <c r="Y171" s="197">
        <f>Y127+Y130+Y142+Y151+Y154+Y155+Y156+Y159+Y164+Y165+Y166+Y167+Y168+Y160+Y161</f>
        <v>0</v>
      </c>
      <c r="Z171" s="197">
        <f>Z127+Z130+Z142+Z151+Z154+Z155+Z156+Z159+Z164+Z165+Z166+Z167+Z168+Z160+Z161</f>
        <v>0</v>
      </c>
      <c r="AF171" s="453" t="s">
        <v>241</v>
      </c>
      <c r="AG171" s="453"/>
      <c r="AH171" s="453"/>
      <c r="AI171" s="453"/>
      <c r="AJ171" s="453"/>
      <c r="AK171" s="197">
        <f>AK127+AK130+AK142+AK151+AK154+AK155+AK156+AK159+AK164+AK165+AK166+AK167+AK168+AK160+AK161</f>
        <v>0</v>
      </c>
      <c r="AL171" s="197">
        <f>AL127+AL130+AL142+AL151+AL154+AL155+AL156+AL159+AL164+AL165+AL166+AL167+AL168+AL160+AL161</f>
        <v>0</v>
      </c>
      <c r="AM171" s="197">
        <f>AM127+AM130+AM142+AM151+AM154+AM155+AM156+AM159+AM164+AM165+AM166+AM167+AM168+AM160+AM161</f>
        <v>0</v>
      </c>
      <c r="AS171" s="453" t="s">
        <v>242</v>
      </c>
      <c r="AT171" s="453"/>
      <c r="AU171" s="453"/>
      <c r="AV171" s="453"/>
      <c r="AW171" s="453"/>
      <c r="AX171" s="197">
        <f>AX127+AX130+AX142+AX151+AX154+AX155+AX156+AX159+AX164+AX165+AX166+AX167+AX168+AX160+AX161</f>
        <v>0</v>
      </c>
      <c r="AY171" s="197">
        <f>AY127+AY130+AY142+AY151+AY154+AY155+AY156+AY159+AY164+AY165+AY166+AY167+AY168+AY160+AY161</f>
        <v>0</v>
      </c>
      <c r="AZ171" s="197">
        <f>AZ127+AZ130+AZ142+AZ151+AZ154+AZ155+AZ156+AZ159+AZ164+AZ165+AZ166+AZ167+AZ168+AZ160+AZ161</f>
        <v>0</v>
      </c>
    </row>
    <row r="172" spans="1:53" ht="11.4" customHeight="1" outlineLevel="1" x14ac:dyDescent="0.3">
      <c r="A172" s="198"/>
      <c r="B172" s="190"/>
      <c r="C172" s="190"/>
      <c r="D172" s="190"/>
      <c r="E172" s="190"/>
      <c r="F172" s="190"/>
      <c r="G172" s="190"/>
      <c r="H172" s="199"/>
      <c r="I172" s="200"/>
      <c r="J172" s="201"/>
      <c r="K172" s="202"/>
      <c r="L172" s="203"/>
      <c r="M172" s="84"/>
      <c r="P172" s="108"/>
      <c r="Q172" s="108"/>
      <c r="R172" s="108"/>
      <c r="S172" s="108"/>
      <c r="T172" s="108"/>
      <c r="U172" s="108"/>
      <c r="V172" s="108"/>
      <c r="W172" s="179"/>
      <c r="X172" s="204"/>
      <c r="Y172" s="205"/>
      <c r="Z172" s="179"/>
      <c r="AA172" s="59"/>
      <c r="AC172" s="108"/>
      <c r="AD172" s="108"/>
      <c r="AE172" s="108"/>
      <c r="AF172" s="108"/>
      <c r="AG172" s="108"/>
      <c r="AH172" s="108"/>
      <c r="AI172" s="108"/>
      <c r="AJ172" s="179"/>
      <c r="AK172" s="180"/>
      <c r="AL172" s="181"/>
      <c r="AM172" s="182"/>
      <c r="AN172" s="59"/>
    </row>
    <row r="173" spans="1:53" ht="75.75" customHeight="1" outlineLevel="1" x14ac:dyDescent="0.3">
      <c r="A173" s="391" t="s">
        <v>306</v>
      </c>
      <c r="B173" s="392"/>
      <c r="C173" s="392"/>
      <c r="D173" s="392"/>
      <c r="E173" s="392"/>
      <c r="F173" s="392"/>
      <c r="G173" s="392"/>
      <c r="H173" s="392"/>
      <c r="I173" s="392"/>
      <c r="J173" s="392"/>
      <c r="K173" s="392"/>
      <c r="L173" s="393"/>
      <c r="P173" s="618"/>
      <c r="Q173" s="618"/>
      <c r="R173" s="618"/>
      <c r="S173" s="618"/>
      <c r="T173" s="618"/>
      <c r="U173" s="618"/>
      <c r="V173" s="618"/>
      <c r="W173" s="618"/>
      <c r="X173" s="618"/>
      <c r="Y173" s="618"/>
      <c r="Z173" s="618"/>
      <c r="AA173" s="618"/>
      <c r="AC173" s="108"/>
      <c r="AD173" s="108"/>
      <c r="AE173" s="108"/>
      <c r="AF173" s="108"/>
      <c r="AG173" s="108"/>
      <c r="AH173" s="108"/>
      <c r="AI173" s="108"/>
      <c r="AJ173" s="179"/>
      <c r="AK173" s="180"/>
      <c r="AL173" s="181"/>
      <c r="AM173" s="182"/>
      <c r="AN173" s="59"/>
    </row>
    <row r="174" spans="1:53" ht="28.2" customHeight="1" outlineLevel="1" x14ac:dyDescent="0.3">
      <c r="A174" s="507" t="s">
        <v>297</v>
      </c>
      <c r="B174" s="508"/>
      <c r="C174" s="508"/>
      <c r="D174" s="508"/>
      <c r="E174" s="508"/>
      <c r="F174" s="508"/>
      <c r="G174" s="508"/>
      <c r="H174" s="508"/>
      <c r="I174" s="508"/>
      <c r="J174" s="508"/>
      <c r="K174" s="508"/>
      <c r="L174" s="509"/>
      <c r="M174" s="206"/>
      <c r="P174" s="665"/>
      <c r="Q174" s="665"/>
      <c r="R174" s="665"/>
      <c r="S174" s="665"/>
      <c r="T174" s="665"/>
      <c r="U174" s="665"/>
      <c r="V174" s="665"/>
      <c r="W174" s="665"/>
      <c r="X174" s="665"/>
      <c r="Y174" s="665"/>
      <c r="Z174" s="665"/>
      <c r="AA174" s="665"/>
      <c r="AC174" s="108"/>
      <c r="AD174" s="108"/>
      <c r="AE174" s="108"/>
      <c r="AF174" s="108"/>
      <c r="AG174" s="108"/>
      <c r="AH174" s="108"/>
      <c r="AI174" s="108"/>
      <c r="AJ174" s="179"/>
      <c r="AK174" s="180"/>
      <c r="AL174" s="181"/>
      <c r="AM174" s="182"/>
      <c r="AN174" s="59"/>
    </row>
    <row r="175" spans="1:53" ht="33.75" customHeight="1" outlineLevel="1" x14ac:dyDescent="0.3">
      <c r="A175" s="129"/>
      <c r="B175" s="130"/>
      <c r="C175" s="130"/>
      <c r="D175" s="666" t="s">
        <v>299</v>
      </c>
      <c r="E175" s="667"/>
      <c r="F175" s="667"/>
      <c r="G175" s="667"/>
      <c r="H175" s="667"/>
      <c r="I175" s="668"/>
      <c r="J175" s="666" t="s">
        <v>76</v>
      </c>
      <c r="K175" s="667"/>
      <c r="L175" s="668"/>
      <c r="M175" s="206"/>
      <c r="P175" s="61"/>
      <c r="Q175" s="207"/>
      <c r="R175" s="207"/>
      <c r="S175" s="669"/>
      <c r="T175" s="669"/>
      <c r="U175" s="669"/>
      <c r="V175" s="669"/>
      <c r="W175" s="669"/>
      <c r="X175" s="669"/>
      <c r="Y175" s="669"/>
      <c r="Z175" s="669"/>
      <c r="AA175" s="669"/>
      <c r="AC175" s="108"/>
      <c r="AD175" s="108"/>
      <c r="AE175" s="108"/>
      <c r="AF175" s="108"/>
      <c r="AG175" s="108"/>
      <c r="AH175" s="108"/>
      <c r="AI175" s="108"/>
      <c r="AJ175" s="179"/>
      <c r="AK175" s="180"/>
      <c r="AL175" s="181"/>
      <c r="AM175" s="182"/>
      <c r="AN175" s="59"/>
    </row>
    <row r="176" spans="1:53" ht="74.25" customHeight="1" outlineLevel="1" x14ac:dyDescent="0.3">
      <c r="A176" s="131"/>
      <c r="B176" s="208" t="s">
        <v>138</v>
      </c>
      <c r="C176" s="209"/>
      <c r="D176" s="210" t="s">
        <v>207</v>
      </c>
      <c r="E176" s="208" t="s">
        <v>139</v>
      </c>
      <c r="F176" s="449" t="s">
        <v>70</v>
      </c>
      <c r="G176" s="450"/>
      <c r="H176" s="211" t="s">
        <v>96</v>
      </c>
      <c r="I176" s="212" t="s">
        <v>94</v>
      </c>
      <c r="J176" s="210" t="s">
        <v>89</v>
      </c>
      <c r="K176" s="210" t="s">
        <v>208</v>
      </c>
      <c r="L176" s="213" t="s">
        <v>70</v>
      </c>
      <c r="M176" s="206"/>
      <c r="P176" s="101"/>
      <c r="Q176" s="214"/>
      <c r="R176" s="214"/>
      <c r="S176" s="214"/>
      <c r="T176" s="214"/>
      <c r="U176" s="669"/>
      <c r="V176" s="669"/>
      <c r="W176" s="215"/>
      <c r="X176" s="215"/>
      <c r="Y176" s="214"/>
      <c r="Z176" s="214"/>
      <c r="AA176" s="214"/>
      <c r="AC176" s="108"/>
      <c r="AD176" s="108"/>
      <c r="AE176" s="108"/>
      <c r="AF176" s="108"/>
      <c r="AG176" s="108"/>
      <c r="AH176" s="108"/>
      <c r="AI176" s="108"/>
      <c r="AJ176" s="179"/>
      <c r="AK176" s="180"/>
      <c r="AL176" s="181"/>
      <c r="AM176" s="182"/>
      <c r="AN176" s="59"/>
    </row>
    <row r="177" spans="1:40" ht="43.5" customHeight="1" outlineLevel="1" x14ac:dyDescent="0.3">
      <c r="A177" s="216" t="s">
        <v>125</v>
      </c>
      <c r="B177" s="355"/>
      <c r="C177" s="136"/>
      <c r="D177" s="356"/>
      <c r="E177" s="356"/>
      <c r="F177" s="451">
        <f>IF(B177="",0,IF(B177="Above Ground",PI()*(E177^2),D177*E177))</f>
        <v>0</v>
      </c>
      <c r="G177" s="452"/>
      <c r="H177" s="356"/>
      <c r="I177" s="15">
        <f>IF(F177=0,0,F177*H177)</f>
        <v>0</v>
      </c>
      <c r="J177" s="26"/>
      <c r="K177" s="26"/>
      <c r="L177" s="15">
        <f>J177*K177</f>
        <v>0</v>
      </c>
      <c r="M177" s="206"/>
      <c r="P177" s="217"/>
      <c r="Q177" s="218"/>
      <c r="R177" s="218"/>
      <c r="S177" s="59"/>
      <c r="T177" s="59"/>
      <c r="U177" s="576"/>
      <c r="V177" s="576"/>
      <c r="W177" s="59"/>
      <c r="X177" s="59"/>
      <c r="Y177" s="62"/>
      <c r="Z177" s="62"/>
      <c r="AA177" s="59"/>
      <c r="AC177" s="108"/>
      <c r="AD177" s="108"/>
      <c r="AE177" s="108"/>
      <c r="AF177" s="108"/>
      <c r="AG177" s="108"/>
      <c r="AH177" s="108"/>
      <c r="AI177" s="108"/>
      <c r="AJ177" s="179"/>
      <c r="AK177" s="180"/>
      <c r="AL177" s="181"/>
      <c r="AM177" s="182"/>
      <c r="AN177" s="59"/>
    </row>
    <row r="178" spans="1:40" ht="43.5" customHeight="1" outlineLevel="1" x14ac:dyDescent="0.3">
      <c r="A178" s="216" t="s">
        <v>126</v>
      </c>
      <c r="B178" s="355"/>
      <c r="C178" s="136"/>
      <c r="D178" s="356"/>
      <c r="E178" s="356"/>
      <c r="F178" s="451">
        <f>IF(B178="",0,IF(B178="Above Ground",PI()*(E178^2),D178*E178))</f>
        <v>0</v>
      </c>
      <c r="G178" s="452"/>
      <c r="H178" s="356"/>
      <c r="I178" s="15">
        <f>IF(F178=0,0,F178*H178)</f>
        <v>0</v>
      </c>
      <c r="J178" s="26"/>
      <c r="K178" s="26"/>
      <c r="L178" s="15">
        <f>J178*K178</f>
        <v>0</v>
      </c>
      <c r="M178" s="219"/>
      <c r="P178" s="217"/>
      <c r="Q178" s="218"/>
      <c r="R178" s="218"/>
      <c r="S178" s="59"/>
      <c r="T178" s="59"/>
      <c r="U178" s="576"/>
      <c r="V178" s="576"/>
      <c r="W178" s="59"/>
      <c r="X178" s="59"/>
      <c r="Y178" s="62"/>
      <c r="Z178" s="62"/>
      <c r="AA178" s="59"/>
      <c r="AC178" s="108"/>
      <c r="AD178" s="108"/>
      <c r="AE178" s="108"/>
      <c r="AF178" s="108"/>
      <c r="AG178" s="108"/>
      <c r="AH178" s="108"/>
      <c r="AI178" s="108"/>
      <c r="AJ178" s="179"/>
      <c r="AK178" s="180"/>
      <c r="AL178" s="181"/>
      <c r="AM178" s="182"/>
      <c r="AN178" s="59"/>
    </row>
    <row r="179" spans="1:40" ht="43.5" customHeight="1" outlineLevel="1" x14ac:dyDescent="0.3">
      <c r="A179" s="442" t="s">
        <v>71</v>
      </c>
      <c r="B179" s="443"/>
      <c r="C179" s="443"/>
      <c r="D179" s="443"/>
      <c r="E179" s="136"/>
      <c r="F179" s="138"/>
      <c r="G179" s="138"/>
      <c r="H179" s="136"/>
      <c r="I179" s="139"/>
      <c r="J179" s="138"/>
      <c r="K179" s="139"/>
      <c r="L179" s="140"/>
      <c r="M179" s="219"/>
      <c r="P179" s="636"/>
      <c r="Q179" s="636"/>
      <c r="R179" s="636"/>
      <c r="S179" s="636"/>
      <c r="T179" s="218"/>
      <c r="U179" s="59"/>
      <c r="V179" s="59"/>
      <c r="W179" s="218"/>
      <c r="X179" s="207"/>
      <c r="Y179" s="59"/>
      <c r="Z179" s="207"/>
      <c r="AA179" s="207"/>
      <c r="AC179" s="108"/>
      <c r="AD179" s="108"/>
      <c r="AE179" s="108"/>
      <c r="AF179" s="108"/>
      <c r="AG179" s="108"/>
      <c r="AH179" s="108"/>
      <c r="AI179" s="108"/>
      <c r="AJ179" s="179"/>
      <c r="AK179" s="180"/>
      <c r="AL179" s="181"/>
      <c r="AM179" s="182"/>
      <c r="AN179" s="59"/>
    </row>
    <row r="180" spans="1:40" ht="43.5" customHeight="1" outlineLevel="1" x14ac:dyDescent="0.3">
      <c r="A180" s="403"/>
      <c r="B180" s="404"/>
      <c r="C180" s="404"/>
      <c r="D180" s="404"/>
      <c r="E180" s="404"/>
      <c r="F180" s="404"/>
      <c r="G180" s="404"/>
      <c r="H180" s="404"/>
      <c r="I180" s="404"/>
      <c r="J180" s="404"/>
      <c r="K180" s="404"/>
      <c r="L180" s="405"/>
      <c r="P180" s="669"/>
      <c r="Q180" s="669"/>
      <c r="R180" s="669"/>
      <c r="S180" s="669"/>
      <c r="T180" s="669"/>
      <c r="U180" s="669"/>
      <c r="V180" s="669"/>
      <c r="W180" s="669"/>
      <c r="X180" s="669"/>
      <c r="Y180" s="669"/>
      <c r="Z180" s="669"/>
      <c r="AA180" s="669"/>
      <c r="AC180" s="108"/>
      <c r="AD180" s="108"/>
      <c r="AE180" s="108"/>
      <c r="AF180" s="108"/>
      <c r="AG180" s="108"/>
      <c r="AH180" s="108"/>
      <c r="AI180" s="108"/>
      <c r="AJ180" s="179"/>
      <c r="AK180" s="180"/>
      <c r="AL180" s="181"/>
      <c r="AM180" s="182"/>
      <c r="AN180" s="59"/>
    </row>
    <row r="181" spans="1:40" ht="38.25" customHeight="1" outlineLevel="1" x14ac:dyDescent="0.3">
      <c r="A181" s="406"/>
      <c r="B181" s="407"/>
      <c r="C181" s="407"/>
      <c r="D181" s="407"/>
      <c r="E181" s="407"/>
      <c r="F181" s="407"/>
      <c r="G181" s="407"/>
      <c r="H181" s="407"/>
      <c r="I181" s="407"/>
      <c r="J181" s="407"/>
      <c r="K181" s="407"/>
      <c r="L181" s="408"/>
      <c r="P181" s="669"/>
      <c r="Q181" s="669"/>
      <c r="R181" s="669"/>
      <c r="S181" s="669"/>
      <c r="T181" s="669"/>
      <c r="U181" s="669"/>
      <c r="V181" s="669"/>
      <c r="W181" s="669"/>
      <c r="X181" s="669"/>
      <c r="Y181" s="669"/>
      <c r="Z181" s="669"/>
      <c r="AA181" s="669"/>
      <c r="AC181" s="108"/>
      <c r="AD181" s="108"/>
      <c r="AE181" s="108"/>
      <c r="AF181" s="108"/>
      <c r="AG181" s="108"/>
      <c r="AH181" s="108"/>
      <c r="AI181" s="108"/>
      <c r="AJ181" s="179"/>
      <c r="AK181" s="180"/>
      <c r="AL181" s="181"/>
      <c r="AM181" s="182"/>
      <c r="AN181" s="59"/>
    </row>
    <row r="182" spans="1:40" ht="26.25" customHeight="1" outlineLevel="1" x14ac:dyDescent="0.3">
      <c r="I182" s="33"/>
      <c r="J182" s="33"/>
      <c r="K182" s="33"/>
      <c r="AC182" s="108"/>
      <c r="AD182" s="108"/>
      <c r="AE182" s="108"/>
      <c r="AF182" s="108"/>
      <c r="AG182" s="108"/>
      <c r="AH182" s="108"/>
      <c r="AI182" s="108"/>
      <c r="AJ182" s="179"/>
      <c r="AK182" s="180"/>
      <c r="AL182" s="181"/>
      <c r="AM182" s="182"/>
      <c r="AN182" s="59"/>
    </row>
    <row r="183" spans="1:40" ht="57.75" customHeight="1" outlineLevel="1" x14ac:dyDescent="0.3">
      <c r="A183" s="391" t="s">
        <v>279</v>
      </c>
      <c r="B183" s="392"/>
      <c r="C183" s="392"/>
      <c r="D183" s="392"/>
      <c r="E183" s="392"/>
      <c r="F183" s="392"/>
      <c r="G183" s="392"/>
      <c r="H183" s="392"/>
      <c r="I183" s="392"/>
      <c r="J183" s="392"/>
      <c r="K183" s="392"/>
      <c r="L183" s="393"/>
      <c r="P183" s="664" t="s">
        <v>292</v>
      </c>
      <c r="Q183" s="664"/>
      <c r="R183" s="664"/>
      <c r="S183" s="664"/>
      <c r="T183" s="664"/>
      <c r="U183" s="664"/>
      <c r="V183" s="664"/>
      <c r="W183" s="664"/>
      <c r="X183" s="664"/>
      <c r="Y183" s="664"/>
      <c r="Z183" s="664"/>
      <c r="AA183" s="664"/>
      <c r="AC183" s="108"/>
      <c r="AD183" s="108"/>
      <c r="AE183" s="108"/>
      <c r="AF183" s="108"/>
      <c r="AG183" s="108"/>
      <c r="AH183" s="108"/>
      <c r="AI183" s="108"/>
      <c r="AJ183" s="179"/>
      <c r="AK183" s="180"/>
      <c r="AL183" s="181"/>
      <c r="AM183" s="182"/>
      <c r="AN183" s="59"/>
    </row>
    <row r="184" spans="1:40" ht="71.25" customHeight="1" outlineLevel="1" x14ac:dyDescent="0.3">
      <c r="A184" s="527" t="s">
        <v>307</v>
      </c>
      <c r="B184" s="505"/>
      <c r="C184" s="505"/>
      <c r="D184" s="505"/>
      <c r="E184" s="505"/>
      <c r="F184" s="505"/>
      <c r="G184" s="506"/>
      <c r="H184" s="154" t="s">
        <v>121</v>
      </c>
      <c r="I184" s="155" t="s">
        <v>26</v>
      </c>
      <c r="J184" s="156" t="s">
        <v>27</v>
      </c>
      <c r="K184" s="155" t="s">
        <v>33</v>
      </c>
      <c r="L184" s="155" t="s">
        <v>13</v>
      </c>
      <c r="M184" s="144" t="s">
        <v>153</v>
      </c>
      <c r="N184" s="220"/>
      <c r="O184" s="221"/>
      <c r="P184" s="482" t="s">
        <v>308</v>
      </c>
      <c r="Q184" s="482"/>
      <c r="R184" s="482"/>
      <c r="S184" s="482"/>
      <c r="T184" s="482"/>
      <c r="U184" s="482"/>
      <c r="V184" s="482"/>
      <c r="W184" s="154" t="s">
        <v>121</v>
      </c>
      <c r="X184" s="155" t="s">
        <v>26</v>
      </c>
      <c r="Y184" s="156" t="s">
        <v>27</v>
      </c>
      <c r="Z184" s="155" t="s">
        <v>33</v>
      </c>
      <c r="AA184" s="155" t="s">
        <v>13</v>
      </c>
      <c r="AC184" s="108"/>
      <c r="AD184" s="108"/>
      <c r="AE184" s="108"/>
      <c r="AF184" s="108"/>
      <c r="AG184" s="108"/>
      <c r="AH184" s="108"/>
      <c r="AI184" s="108"/>
      <c r="AJ184" s="179"/>
      <c r="AK184" s="180"/>
      <c r="AL184" s="181"/>
      <c r="AM184" s="182"/>
      <c r="AN184" s="59"/>
    </row>
    <row r="185" spans="1:40" ht="54" customHeight="1" outlineLevel="1" x14ac:dyDescent="0.3">
      <c r="A185" s="528" t="s">
        <v>154</v>
      </c>
      <c r="B185" s="529"/>
      <c r="C185" s="529"/>
      <c r="D185" s="529"/>
      <c r="E185" s="529"/>
      <c r="F185" s="529"/>
      <c r="G185" s="530"/>
      <c r="H185" s="19"/>
      <c r="I185" s="10"/>
      <c r="J185" s="13"/>
      <c r="K185" s="16">
        <f>I185+J185</f>
        <v>0</v>
      </c>
      <c r="L185" s="1"/>
      <c r="M185" s="148" t="s">
        <v>153</v>
      </c>
      <c r="N185" s="222"/>
      <c r="O185" s="223"/>
      <c r="P185" s="516" t="s">
        <v>155</v>
      </c>
      <c r="Q185" s="482"/>
      <c r="R185" s="482"/>
      <c r="S185" s="482"/>
      <c r="T185" s="482"/>
      <c r="U185" s="482"/>
      <c r="V185" s="482"/>
      <c r="W185" s="18"/>
      <c r="X185" s="12"/>
      <c r="Y185" s="26"/>
      <c r="Z185" s="15">
        <f>X185+Y185</f>
        <v>0</v>
      </c>
      <c r="AA185" s="1"/>
      <c r="AC185" s="108"/>
      <c r="AD185" s="108"/>
      <c r="AE185" s="108"/>
      <c r="AF185" s="108"/>
      <c r="AG185" s="108"/>
      <c r="AH185" s="108"/>
      <c r="AI185" s="108"/>
      <c r="AJ185" s="179"/>
      <c r="AK185" s="180"/>
      <c r="AL185" s="181"/>
      <c r="AM185" s="182"/>
      <c r="AN185" s="59"/>
    </row>
    <row r="186" spans="1:40" s="128" customFormat="1" ht="28.5" customHeight="1" outlineLevel="1" x14ac:dyDescent="0.3">
      <c r="A186" s="224"/>
      <c r="B186" s="166"/>
      <c r="C186" s="166"/>
      <c r="D186" s="166"/>
      <c r="E186" s="166"/>
      <c r="F186" s="166"/>
      <c r="G186" s="166"/>
      <c r="H186" s="166"/>
      <c r="I186" s="166"/>
      <c r="J186" s="166"/>
      <c r="K186" s="166"/>
      <c r="L186" s="225"/>
      <c r="M186" s="148" t="s">
        <v>153</v>
      </c>
      <c r="N186" s="222"/>
      <c r="O186" s="158"/>
      <c r="P186" s="166"/>
      <c r="Q186" s="166"/>
      <c r="R186" s="166"/>
      <c r="S186" s="166"/>
      <c r="T186" s="166"/>
      <c r="U186" s="166"/>
      <c r="V186" s="166"/>
      <c r="W186" s="166"/>
      <c r="X186" s="166"/>
      <c r="Y186" s="166"/>
      <c r="Z186" s="166"/>
      <c r="AA186" s="166"/>
      <c r="AB186" s="33"/>
      <c r="AC186" s="108"/>
      <c r="AD186" s="108"/>
      <c r="AE186" s="108"/>
      <c r="AF186" s="108"/>
      <c r="AG186" s="108"/>
      <c r="AH186" s="108"/>
      <c r="AI186" s="108"/>
      <c r="AJ186" s="179"/>
      <c r="AK186" s="180"/>
      <c r="AL186" s="181"/>
      <c r="AM186" s="182"/>
      <c r="AN186" s="59"/>
    </row>
    <row r="187" spans="1:40" ht="78" customHeight="1" outlineLevel="1" x14ac:dyDescent="0.3">
      <c r="A187" s="510" t="s">
        <v>251</v>
      </c>
      <c r="B187" s="511"/>
      <c r="C187" s="511"/>
      <c r="D187" s="511"/>
      <c r="E187" s="511"/>
      <c r="F187" s="511"/>
      <c r="G187" s="512"/>
      <c r="H187" s="167" t="s">
        <v>121</v>
      </c>
      <c r="I187" s="155" t="s">
        <v>26</v>
      </c>
      <c r="J187" s="155" t="s">
        <v>27</v>
      </c>
      <c r="K187" s="155" t="s">
        <v>33</v>
      </c>
      <c r="L187" s="155" t="s">
        <v>13</v>
      </c>
      <c r="M187" s="148" t="s">
        <v>153</v>
      </c>
      <c r="N187" s="222"/>
      <c r="O187" s="158"/>
      <c r="P187" s="511" t="s">
        <v>196</v>
      </c>
      <c r="Q187" s="511"/>
      <c r="R187" s="511"/>
      <c r="S187" s="511"/>
      <c r="T187" s="511"/>
      <c r="U187" s="511"/>
      <c r="V187" s="512"/>
      <c r="W187" s="167" t="s">
        <v>121</v>
      </c>
      <c r="X187" s="155" t="s">
        <v>26</v>
      </c>
      <c r="Y187" s="155" t="s">
        <v>27</v>
      </c>
      <c r="Z187" s="155" t="s">
        <v>33</v>
      </c>
      <c r="AA187" s="155" t="s">
        <v>13</v>
      </c>
      <c r="AC187" s="108"/>
      <c r="AD187" s="108"/>
      <c r="AE187" s="108"/>
      <c r="AF187" s="108"/>
      <c r="AG187" s="108"/>
      <c r="AH187" s="108"/>
      <c r="AI187" s="108"/>
      <c r="AJ187" s="179"/>
      <c r="AK187" s="180"/>
      <c r="AL187" s="181"/>
      <c r="AM187" s="182"/>
      <c r="AN187" s="59"/>
    </row>
    <row r="188" spans="1:40" ht="34.200000000000003" customHeight="1" outlineLevel="1" x14ac:dyDescent="0.3">
      <c r="A188" s="191" t="s">
        <v>1</v>
      </c>
      <c r="B188" s="421"/>
      <c r="C188" s="422"/>
      <c r="D188" s="422"/>
      <c r="E188" s="422"/>
      <c r="F188" s="422"/>
      <c r="G188" s="423"/>
      <c r="H188" s="18"/>
      <c r="I188" s="12"/>
      <c r="J188" s="12"/>
      <c r="K188" s="15">
        <f t="shared" ref="K188:K189" si="13">I188+J188</f>
        <v>0</v>
      </c>
      <c r="L188" s="1"/>
      <c r="M188" s="148"/>
      <c r="N188" s="222"/>
      <c r="O188" s="158"/>
      <c r="P188" s="191" t="s">
        <v>1</v>
      </c>
      <c r="Q188" s="421"/>
      <c r="R188" s="422"/>
      <c r="S188" s="422"/>
      <c r="T188" s="422"/>
      <c r="U188" s="422"/>
      <c r="V188" s="423"/>
      <c r="W188" s="18"/>
      <c r="X188" s="12"/>
      <c r="Y188" s="12"/>
      <c r="Z188" s="15">
        <f t="shared" ref="Z188:Z189" si="14">X188+Y188</f>
        <v>0</v>
      </c>
      <c r="AA188" s="1"/>
      <c r="AC188" s="108"/>
      <c r="AD188" s="108"/>
      <c r="AE188" s="108"/>
      <c r="AF188" s="108"/>
      <c r="AG188" s="108"/>
      <c r="AH188" s="108"/>
      <c r="AI188" s="108"/>
      <c r="AJ188" s="179"/>
      <c r="AK188" s="180"/>
      <c r="AL188" s="181"/>
      <c r="AM188" s="182"/>
      <c r="AN188" s="59"/>
    </row>
    <row r="189" spans="1:40" ht="42" customHeight="1" outlineLevel="1" x14ac:dyDescent="0.3">
      <c r="A189" s="191" t="s">
        <v>1</v>
      </c>
      <c r="B189" s="421"/>
      <c r="C189" s="422"/>
      <c r="D189" s="422"/>
      <c r="E189" s="422"/>
      <c r="F189" s="422"/>
      <c r="G189" s="423"/>
      <c r="H189" s="18"/>
      <c r="I189" s="12"/>
      <c r="J189" s="12"/>
      <c r="K189" s="15">
        <f t="shared" si="13"/>
        <v>0</v>
      </c>
      <c r="L189" s="1"/>
      <c r="M189" s="148"/>
      <c r="N189" s="222"/>
      <c r="O189" s="158"/>
      <c r="P189" s="191" t="s">
        <v>1</v>
      </c>
      <c r="Q189" s="421"/>
      <c r="R189" s="422"/>
      <c r="S189" s="422"/>
      <c r="T189" s="422"/>
      <c r="U189" s="422"/>
      <c r="V189" s="423"/>
      <c r="W189" s="18"/>
      <c r="X189" s="12"/>
      <c r="Y189" s="12"/>
      <c r="Z189" s="15">
        <f t="shared" si="14"/>
        <v>0</v>
      </c>
      <c r="AA189" s="1"/>
      <c r="AC189" s="108"/>
      <c r="AD189" s="108"/>
      <c r="AE189" s="108"/>
      <c r="AF189" s="108"/>
      <c r="AG189" s="108"/>
      <c r="AH189" s="108"/>
      <c r="AI189" s="108"/>
      <c r="AJ189" s="179"/>
      <c r="AK189" s="180"/>
      <c r="AL189" s="181"/>
      <c r="AM189" s="182"/>
      <c r="AN189" s="59"/>
    </row>
    <row r="190" spans="1:40" ht="33.6" customHeight="1" outlineLevel="1" x14ac:dyDescent="0.3">
      <c r="A190" s="191" t="s">
        <v>1</v>
      </c>
      <c r="B190" s="421"/>
      <c r="C190" s="422"/>
      <c r="D190" s="422"/>
      <c r="E190" s="422"/>
      <c r="F190" s="422"/>
      <c r="G190" s="423"/>
      <c r="H190" s="18"/>
      <c r="I190" s="12"/>
      <c r="J190" s="12"/>
      <c r="K190" s="15">
        <f>I190+J190</f>
        <v>0</v>
      </c>
      <c r="L190" s="1"/>
      <c r="M190" s="148" t="s">
        <v>153</v>
      </c>
      <c r="N190" s="222"/>
      <c r="O190" s="158"/>
      <c r="P190" s="191" t="s">
        <v>1</v>
      </c>
      <c r="Q190" s="421"/>
      <c r="R190" s="422"/>
      <c r="S190" s="422"/>
      <c r="T190" s="422"/>
      <c r="U190" s="422"/>
      <c r="V190" s="423"/>
      <c r="W190" s="18"/>
      <c r="X190" s="12"/>
      <c r="Y190" s="12"/>
      <c r="Z190" s="15">
        <f>X190+Y190</f>
        <v>0</v>
      </c>
      <c r="AA190" s="1"/>
      <c r="AC190" s="108"/>
      <c r="AD190" s="108"/>
      <c r="AE190" s="108"/>
      <c r="AF190" s="108"/>
      <c r="AG190" s="108"/>
      <c r="AH190" s="108"/>
      <c r="AI190" s="108"/>
      <c r="AJ190" s="179"/>
      <c r="AK190" s="180"/>
      <c r="AL190" s="181"/>
      <c r="AM190" s="182"/>
      <c r="AN190" s="59"/>
    </row>
    <row r="191" spans="1:40" s="72" customFormat="1" ht="9.6" customHeight="1" outlineLevel="1" x14ac:dyDescent="0.3">
      <c r="A191" s="33"/>
      <c r="B191" s="33"/>
      <c r="C191" s="33"/>
      <c r="D191" s="33"/>
      <c r="E191" s="33"/>
      <c r="F191" s="33"/>
      <c r="G191" s="33"/>
      <c r="H191" s="33"/>
      <c r="I191" s="33"/>
      <c r="J191" s="33"/>
      <c r="K191" s="33"/>
      <c r="L191" s="33"/>
    </row>
    <row r="192" spans="1:40" s="72" customFormat="1" ht="48" customHeight="1" outlineLevel="1" x14ac:dyDescent="0.3">
      <c r="A192" s="33"/>
      <c r="B192" s="33"/>
      <c r="C192" s="33"/>
      <c r="D192" s="33"/>
      <c r="E192" s="33"/>
      <c r="F192" s="33"/>
      <c r="G192" s="33"/>
      <c r="H192" s="33"/>
      <c r="I192" s="155" t="s">
        <v>26</v>
      </c>
      <c r="J192" s="156" t="s">
        <v>27</v>
      </c>
      <c r="K192" s="155" t="s">
        <v>33</v>
      </c>
      <c r="L192" s="33"/>
      <c r="S192" s="33"/>
      <c r="T192" s="33"/>
      <c r="U192" s="33"/>
      <c r="V192" s="33"/>
      <c r="W192" s="33"/>
      <c r="X192" s="155" t="s">
        <v>26</v>
      </c>
      <c r="Y192" s="156" t="s">
        <v>27</v>
      </c>
      <c r="Z192" s="155" t="s">
        <v>33</v>
      </c>
    </row>
    <row r="193" spans="1:40" s="72" customFormat="1" ht="28.95" customHeight="1" outlineLevel="1" x14ac:dyDescent="0.3">
      <c r="A193" s="33"/>
      <c r="B193" s="33"/>
      <c r="C193" s="33"/>
      <c r="D193" s="453" t="s">
        <v>247</v>
      </c>
      <c r="E193" s="453"/>
      <c r="F193" s="453"/>
      <c r="G193" s="453"/>
      <c r="H193" s="453"/>
      <c r="I193" s="197">
        <f>I185+I190+I188+I189</f>
        <v>0</v>
      </c>
      <c r="J193" s="197">
        <f t="shared" ref="J193:K193" si="15">J185+J190+J188+J189</f>
        <v>0</v>
      </c>
      <c r="K193" s="197">
        <f t="shared" si="15"/>
        <v>0</v>
      </c>
      <c r="L193" s="33"/>
      <c r="S193" s="453" t="s">
        <v>248</v>
      </c>
      <c r="T193" s="453"/>
      <c r="U193" s="453"/>
      <c r="V193" s="453"/>
      <c r="W193" s="453"/>
      <c r="X193" s="197">
        <f>X190+X185+X188+X189</f>
        <v>0</v>
      </c>
      <c r="Y193" s="197">
        <f t="shared" ref="Y193" si="16">Y190+Y185+Y188+Y189</f>
        <v>0</v>
      </c>
      <c r="Z193" s="197">
        <f>Z190+Z185+Z188+Z189</f>
        <v>0</v>
      </c>
    </row>
    <row r="194" spans="1:40" ht="21" customHeight="1" outlineLevel="1" x14ac:dyDescent="0.3">
      <c r="I194" s="33"/>
      <c r="J194" s="33"/>
      <c r="K194" s="33"/>
      <c r="AC194" s="108"/>
      <c r="AD194" s="108"/>
      <c r="AE194" s="108"/>
      <c r="AF194" s="108"/>
      <c r="AG194" s="108"/>
      <c r="AH194" s="108"/>
      <c r="AI194" s="108"/>
      <c r="AJ194" s="179"/>
      <c r="AK194" s="180"/>
      <c r="AL194" s="181"/>
      <c r="AM194" s="182"/>
      <c r="AN194" s="59"/>
    </row>
    <row r="195" spans="1:40" ht="32.25" customHeight="1" outlineLevel="1" x14ac:dyDescent="0.3">
      <c r="A195" s="524" t="s">
        <v>137</v>
      </c>
      <c r="B195" s="525"/>
      <c r="C195" s="525"/>
      <c r="D195" s="525"/>
      <c r="E195" s="525"/>
      <c r="F195" s="525"/>
      <c r="G195" s="525"/>
      <c r="H195" s="525"/>
      <c r="I195" s="525"/>
      <c r="J195" s="525"/>
      <c r="K195" s="525"/>
      <c r="L195" s="526"/>
    </row>
    <row r="196" spans="1:40" s="72" customFormat="1" ht="48" customHeight="1" outlineLevel="1" x14ac:dyDescent="0.3">
      <c r="A196" s="382"/>
      <c r="B196" s="383"/>
      <c r="C196" s="383"/>
      <c r="D196" s="383"/>
      <c r="E196" s="383"/>
      <c r="F196" s="383"/>
      <c r="G196" s="383"/>
      <c r="H196" s="383"/>
      <c r="I196" s="383"/>
      <c r="J196" s="383"/>
      <c r="K196" s="383"/>
      <c r="L196" s="384"/>
    </row>
    <row r="197" spans="1:40" s="72" customFormat="1" ht="22.5" customHeight="1" outlineLevel="1" x14ac:dyDescent="0.3"/>
    <row r="198" spans="1:40" s="72" customFormat="1" ht="22.5" customHeight="1" x14ac:dyDescent="0.3">
      <c r="A198" s="521" t="s">
        <v>168</v>
      </c>
      <c r="B198" s="522"/>
      <c r="C198" s="522"/>
      <c r="D198" s="522"/>
      <c r="E198" s="522"/>
      <c r="F198" s="522"/>
      <c r="G198" s="522"/>
      <c r="H198" s="522"/>
      <c r="I198" s="522"/>
      <c r="J198" s="522"/>
      <c r="K198" s="522"/>
      <c r="L198" s="523"/>
    </row>
    <row r="199" spans="1:40" s="143" customFormat="1" ht="14.25" customHeight="1" x14ac:dyDescent="0.3">
      <c r="A199" s="226"/>
      <c r="B199" s="227"/>
      <c r="C199" s="227"/>
      <c r="D199" s="228"/>
      <c r="E199" s="228"/>
      <c r="F199" s="228"/>
      <c r="G199" s="228"/>
      <c r="H199" s="228"/>
      <c r="I199" s="180"/>
      <c r="J199" s="180"/>
      <c r="K199" s="229"/>
      <c r="L199" s="227"/>
      <c r="M199" s="33"/>
    </row>
    <row r="200" spans="1:40" s="143" customFormat="1" ht="24" customHeight="1" x14ac:dyDescent="0.3">
      <c r="A200" s="420" t="s">
        <v>293</v>
      </c>
      <c r="B200" s="420"/>
      <c r="C200" s="420"/>
      <c r="D200" s="420"/>
      <c r="E200" s="420"/>
      <c r="F200" s="420"/>
      <c r="G200" s="420"/>
      <c r="H200" s="420"/>
      <c r="I200" s="420"/>
      <c r="J200" s="420"/>
      <c r="K200" s="420"/>
      <c r="L200" s="420"/>
      <c r="M200" s="33"/>
    </row>
    <row r="201" spans="1:40" ht="2.25" customHeight="1" x14ac:dyDescent="0.3">
      <c r="A201" s="230"/>
      <c r="B201" s="230"/>
      <c r="C201" s="230"/>
      <c r="D201" s="230"/>
      <c r="E201" s="230"/>
      <c r="F201" s="230"/>
      <c r="G201" s="230"/>
      <c r="H201" s="230"/>
      <c r="I201" s="231"/>
      <c r="J201" s="231"/>
      <c r="K201" s="232"/>
      <c r="L201" s="153"/>
    </row>
    <row r="202" spans="1:40" ht="47.25" customHeight="1" x14ac:dyDescent="0.3">
      <c r="A202" s="439" t="s">
        <v>73</v>
      </c>
      <c r="B202" s="440"/>
      <c r="C202" s="441"/>
      <c r="D202" s="233" t="s">
        <v>12</v>
      </c>
      <c r="E202" s="427" t="s">
        <v>72</v>
      </c>
      <c r="F202" s="428"/>
      <c r="G202" s="428"/>
      <c r="H202" s="429"/>
      <c r="I202" s="234" t="s">
        <v>26</v>
      </c>
      <c r="J202" s="234" t="s">
        <v>27</v>
      </c>
      <c r="K202" s="234" t="s">
        <v>33</v>
      </c>
      <c r="L202" s="234" t="s">
        <v>13</v>
      </c>
    </row>
    <row r="203" spans="1:40" ht="17.25" customHeight="1" x14ac:dyDescent="0.3">
      <c r="A203" s="424"/>
      <c r="B203" s="425"/>
      <c r="C203" s="426"/>
      <c r="D203" s="17"/>
      <c r="E203" s="433"/>
      <c r="F203" s="434"/>
      <c r="G203" s="434"/>
      <c r="H203" s="435"/>
      <c r="I203" s="12"/>
      <c r="J203" s="12"/>
      <c r="K203" s="15" t="str">
        <f t="shared" ref="K203:K224" si="17">IF(I203+J203&gt;0,I203+J203,"")</f>
        <v/>
      </c>
      <c r="L203" s="17"/>
    </row>
    <row r="204" spans="1:40" ht="17.25" customHeight="1" x14ac:dyDescent="0.3">
      <c r="A204" s="424"/>
      <c r="B204" s="425"/>
      <c r="C204" s="426"/>
      <c r="D204" s="17"/>
      <c r="E204" s="433"/>
      <c r="F204" s="434"/>
      <c r="G204" s="434"/>
      <c r="H204" s="435"/>
      <c r="I204" s="12"/>
      <c r="J204" s="12"/>
      <c r="K204" s="15" t="str">
        <f t="shared" si="17"/>
        <v/>
      </c>
      <c r="L204" s="17"/>
    </row>
    <row r="205" spans="1:40" ht="17.25" customHeight="1" x14ac:dyDescent="0.3">
      <c r="A205" s="424"/>
      <c r="B205" s="425"/>
      <c r="C205" s="426"/>
      <c r="D205" s="17"/>
      <c r="E205" s="433"/>
      <c r="F205" s="434"/>
      <c r="G205" s="434"/>
      <c r="H205" s="435"/>
      <c r="I205" s="12"/>
      <c r="J205" s="12"/>
      <c r="K205" s="15" t="str">
        <f t="shared" si="17"/>
        <v/>
      </c>
      <c r="L205" s="17"/>
    </row>
    <row r="206" spans="1:40" ht="17.25" customHeight="1" x14ac:dyDescent="0.3">
      <c r="A206" s="424"/>
      <c r="B206" s="425"/>
      <c r="C206" s="426"/>
      <c r="D206" s="17"/>
      <c r="E206" s="433"/>
      <c r="F206" s="434"/>
      <c r="G206" s="434"/>
      <c r="H206" s="435"/>
      <c r="I206" s="12"/>
      <c r="J206" s="12"/>
      <c r="K206" s="15" t="str">
        <f t="shared" si="17"/>
        <v/>
      </c>
      <c r="L206" s="17"/>
    </row>
    <row r="207" spans="1:40" ht="17.25" customHeight="1" x14ac:dyDescent="0.3">
      <c r="A207" s="424"/>
      <c r="B207" s="425"/>
      <c r="C207" s="426"/>
      <c r="D207" s="17"/>
      <c r="E207" s="433"/>
      <c r="F207" s="434"/>
      <c r="G207" s="434"/>
      <c r="H207" s="435"/>
      <c r="I207" s="12"/>
      <c r="J207" s="12"/>
      <c r="K207" s="15" t="str">
        <f t="shared" si="17"/>
        <v/>
      </c>
      <c r="L207" s="17"/>
    </row>
    <row r="208" spans="1:40" ht="17.25" customHeight="1" x14ac:dyDescent="0.3">
      <c r="A208" s="424"/>
      <c r="B208" s="425"/>
      <c r="C208" s="426"/>
      <c r="D208" s="17"/>
      <c r="E208" s="433"/>
      <c r="F208" s="434"/>
      <c r="G208" s="434"/>
      <c r="H208" s="435"/>
      <c r="I208" s="12"/>
      <c r="J208" s="12"/>
      <c r="K208" s="15" t="str">
        <f t="shared" si="17"/>
        <v/>
      </c>
      <c r="L208" s="17"/>
    </row>
    <row r="209" spans="1:74" ht="17.25" customHeight="1" x14ac:dyDescent="0.3">
      <c r="A209" s="424"/>
      <c r="B209" s="425"/>
      <c r="C209" s="426"/>
      <c r="D209" s="17"/>
      <c r="E209" s="433"/>
      <c r="F209" s="434"/>
      <c r="G209" s="434"/>
      <c r="H209" s="435"/>
      <c r="I209" s="12"/>
      <c r="J209" s="12"/>
      <c r="K209" s="15" t="str">
        <f t="shared" si="17"/>
        <v/>
      </c>
      <c r="L209" s="17"/>
    </row>
    <row r="210" spans="1:74" ht="17.25" customHeight="1" x14ac:dyDescent="0.3">
      <c r="A210" s="424"/>
      <c r="B210" s="425"/>
      <c r="C210" s="426"/>
      <c r="D210" s="17"/>
      <c r="E210" s="433"/>
      <c r="F210" s="434"/>
      <c r="G210" s="434"/>
      <c r="H210" s="435"/>
      <c r="I210" s="12"/>
      <c r="J210" s="12"/>
      <c r="K210" s="15" t="str">
        <f t="shared" si="17"/>
        <v/>
      </c>
      <c r="L210" s="17"/>
    </row>
    <row r="211" spans="1:74" ht="17.25" customHeight="1" x14ac:dyDescent="0.3">
      <c r="A211" s="424"/>
      <c r="B211" s="425"/>
      <c r="C211" s="426"/>
      <c r="D211" s="17"/>
      <c r="E211" s="433"/>
      <c r="F211" s="434"/>
      <c r="G211" s="434"/>
      <c r="H211" s="435"/>
      <c r="I211" s="12"/>
      <c r="J211" s="12"/>
      <c r="K211" s="15" t="str">
        <f t="shared" si="17"/>
        <v/>
      </c>
      <c r="L211" s="17"/>
      <c r="BD211" s="728" t="s">
        <v>65</v>
      </c>
      <c r="BE211" s="728"/>
      <c r="BF211" s="728"/>
      <c r="BG211" s="728"/>
      <c r="BH211" s="235"/>
      <c r="BI211" s="728" t="s">
        <v>66</v>
      </c>
      <c r="BJ211" s="728"/>
      <c r="BK211" s="728"/>
      <c r="BL211" s="728"/>
      <c r="BM211" s="235"/>
      <c r="BN211" s="728" t="s">
        <v>67</v>
      </c>
      <c r="BO211" s="728"/>
      <c r="BP211" s="728"/>
      <c r="BQ211" s="728"/>
      <c r="BR211" s="235"/>
      <c r="BS211" s="728" t="s">
        <v>68</v>
      </c>
      <c r="BT211" s="728"/>
      <c r="BU211" s="728"/>
      <c r="BV211" s="728"/>
    </row>
    <row r="212" spans="1:74" ht="17.25" customHeight="1" x14ac:dyDescent="0.3">
      <c r="A212" s="424"/>
      <c r="B212" s="425"/>
      <c r="C212" s="426"/>
      <c r="D212" s="17"/>
      <c r="E212" s="433"/>
      <c r="F212" s="434"/>
      <c r="G212" s="434"/>
      <c r="H212" s="435"/>
      <c r="I212" s="12"/>
      <c r="J212" s="12"/>
      <c r="K212" s="15" t="str">
        <f t="shared" si="17"/>
        <v/>
      </c>
      <c r="L212" s="17"/>
      <c r="BD212" s="236" t="s">
        <v>222</v>
      </c>
      <c r="BE212" s="236" t="s">
        <v>219</v>
      </c>
      <c r="BF212" s="236" t="s">
        <v>220</v>
      </c>
      <c r="BG212" s="236" t="s">
        <v>221</v>
      </c>
      <c r="BH212" s="235"/>
      <c r="BI212" s="236" t="s">
        <v>222</v>
      </c>
      <c r="BJ212" s="236" t="s">
        <v>219</v>
      </c>
      <c r="BK212" s="236" t="s">
        <v>220</v>
      </c>
      <c r="BL212" s="236" t="s">
        <v>221</v>
      </c>
      <c r="BM212" s="235"/>
      <c r="BN212" s="236" t="s">
        <v>222</v>
      </c>
      <c r="BO212" s="236" t="s">
        <v>219</v>
      </c>
      <c r="BP212" s="236" t="s">
        <v>220</v>
      </c>
      <c r="BQ212" s="236" t="s">
        <v>221</v>
      </c>
      <c r="BR212" s="235"/>
      <c r="BS212" s="236" t="s">
        <v>222</v>
      </c>
      <c r="BT212" s="236" t="s">
        <v>219</v>
      </c>
      <c r="BU212" s="236" t="s">
        <v>220</v>
      </c>
      <c r="BV212" s="236" t="s">
        <v>221</v>
      </c>
    </row>
    <row r="213" spans="1:74" ht="17.25" customHeight="1" x14ac:dyDescent="0.3">
      <c r="A213" s="424"/>
      <c r="B213" s="425"/>
      <c r="C213" s="426"/>
      <c r="D213" s="17"/>
      <c r="E213" s="433"/>
      <c r="F213" s="434"/>
      <c r="G213" s="434"/>
      <c r="H213" s="435"/>
      <c r="I213" s="12"/>
      <c r="J213" s="12"/>
      <c r="K213" s="15" t="str">
        <f t="shared" si="17"/>
        <v/>
      </c>
      <c r="L213" s="17"/>
      <c r="BD213" s="236" t="s">
        <v>223</v>
      </c>
      <c r="BE213" s="237">
        <f>I127</f>
        <v>0</v>
      </c>
      <c r="BF213" s="238">
        <f>L127</f>
        <v>0</v>
      </c>
      <c r="BG213" s="237">
        <f>IF(BF213="Y",BE213*0.4,0)</f>
        <v>0</v>
      </c>
      <c r="BH213" s="235"/>
      <c r="BI213" s="236" t="s">
        <v>223</v>
      </c>
      <c r="BJ213" s="237">
        <f>X127</f>
        <v>0</v>
      </c>
      <c r="BK213" s="238">
        <f>AA127</f>
        <v>0</v>
      </c>
      <c r="BL213" s="237">
        <f>IF(BK213="Y",BJ213*0.4,0)</f>
        <v>0</v>
      </c>
      <c r="BM213" s="235"/>
      <c r="BN213" s="236" t="s">
        <v>223</v>
      </c>
      <c r="BO213" s="237">
        <f>AK127</f>
        <v>0</v>
      </c>
      <c r="BP213" s="238">
        <f>AN127</f>
        <v>0</v>
      </c>
      <c r="BQ213" s="237">
        <f>IF(BP213="Y",BO213*0.4,0)</f>
        <v>0</v>
      </c>
      <c r="BR213" s="235"/>
      <c r="BS213" s="236" t="s">
        <v>223</v>
      </c>
      <c r="BT213" s="237">
        <f>AX127</f>
        <v>0</v>
      </c>
      <c r="BU213" s="238">
        <f>BA127</f>
        <v>0</v>
      </c>
      <c r="BV213" s="237">
        <f>IF(BU213="Y",BT213*0.4,0)</f>
        <v>0</v>
      </c>
    </row>
    <row r="214" spans="1:74" ht="17.25" customHeight="1" x14ac:dyDescent="0.3">
      <c r="A214" s="424"/>
      <c r="B214" s="425"/>
      <c r="C214" s="426"/>
      <c r="D214" s="17"/>
      <c r="E214" s="433"/>
      <c r="F214" s="434"/>
      <c r="G214" s="434"/>
      <c r="H214" s="435"/>
      <c r="I214" s="12"/>
      <c r="J214" s="12"/>
      <c r="K214" s="15" t="str">
        <f t="shared" si="17"/>
        <v/>
      </c>
      <c r="L214" s="17"/>
      <c r="BD214" s="236" t="s">
        <v>224</v>
      </c>
      <c r="BE214" s="237">
        <f>I130</f>
        <v>0</v>
      </c>
      <c r="BF214" s="238">
        <f>L130</f>
        <v>0</v>
      </c>
      <c r="BG214" s="237">
        <f t="shared" ref="BG214:BG222" si="18">IF(BF214="Y",BE214*0.4,0)</f>
        <v>0</v>
      </c>
      <c r="BH214" s="235"/>
      <c r="BI214" s="236" t="s">
        <v>224</v>
      </c>
      <c r="BJ214" s="237">
        <f>X130</f>
        <v>0</v>
      </c>
      <c r="BK214" s="238">
        <f>AA130</f>
        <v>0</v>
      </c>
      <c r="BL214" s="237">
        <f t="shared" ref="BL214:BL222" si="19">IF(BK214="Y",BJ214*0.4,0)</f>
        <v>0</v>
      </c>
      <c r="BM214" s="235"/>
      <c r="BN214" s="236" t="s">
        <v>224</v>
      </c>
      <c r="BO214" s="237">
        <f>AK130</f>
        <v>0</v>
      </c>
      <c r="BP214" s="238">
        <f>AN130</f>
        <v>0</v>
      </c>
      <c r="BQ214" s="237">
        <f t="shared" ref="BQ214:BQ222" si="20">IF(BP214="Y",BO214*0.4,0)</f>
        <v>0</v>
      </c>
      <c r="BR214" s="235"/>
      <c r="BS214" s="236" t="s">
        <v>224</v>
      </c>
      <c r="BT214" s="237">
        <f>AX130</f>
        <v>0</v>
      </c>
      <c r="BU214" s="238">
        <f>BA130</f>
        <v>0</v>
      </c>
      <c r="BV214" s="237">
        <f t="shared" ref="BV214:BV222" si="21">IF(BU214="Y",BT214*0.4,0)</f>
        <v>0</v>
      </c>
    </row>
    <row r="215" spans="1:74" ht="17.25" customHeight="1" x14ac:dyDescent="0.3">
      <c r="A215" s="424"/>
      <c r="B215" s="425"/>
      <c r="C215" s="426"/>
      <c r="D215" s="17"/>
      <c r="E215" s="433"/>
      <c r="F215" s="434"/>
      <c r="G215" s="434"/>
      <c r="H215" s="435"/>
      <c r="I215" s="12"/>
      <c r="J215" s="12"/>
      <c r="K215" s="15" t="str">
        <f t="shared" si="17"/>
        <v/>
      </c>
      <c r="L215" s="17"/>
      <c r="BD215" s="236" t="s">
        <v>225</v>
      </c>
      <c r="BE215" s="237">
        <f>I142</f>
        <v>0</v>
      </c>
      <c r="BF215" s="238">
        <f>L142</f>
        <v>0</v>
      </c>
      <c r="BG215" s="237">
        <f t="shared" si="18"/>
        <v>0</v>
      </c>
      <c r="BH215" s="235"/>
      <c r="BI215" s="236" t="s">
        <v>225</v>
      </c>
      <c r="BJ215" s="237">
        <f>X142</f>
        <v>0</v>
      </c>
      <c r="BK215" s="238">
        <f>AA142</f>
        <v>0</v>
      </c>
      <c r="BL215" s="237">
        <f t="shared" si="19"/>
        <v>0</v>
      </c>
      <c r="BM215" s="235"/>
      <c r="BN215" s="236" t="s">
        <v>225</v>
      </c>
      <c r="BO215" s="237">
        <f>AK142</f>
        <v>0</v>
      </c>
      <c r="BP215" s="238">
        <f>AN142</f>
        <v>0</v>
      </c>
      <c r="BQ215" s="237">
        <f t="shared" si="20"/>
        <v>0</v>
      </c>
      <c r="BR215" s="235"/>
      <c r="BS215" s="236" t="s">
        <v>225</v>
      </c>
      <c r="BT215" s="237">
        <f>AX142</f>
        <v>0</v>
      </c>
      <c r="BU215" s="238">
        <f>BA142</f>
        <v>0</v>
      </c>
      <c r="BV215" s="237">
        <f t="shared" si="21"/>
        <v>0</v>
      </c>
    </row>
    <row r="216" spans="1:74" ht="17.25" customHeight="1" x14ac:dyDescent="0.3">
      <c r="A216" s="424"/>
      <c r="B216" s="425"/>
      <c r="C216" s="426"/>
      <c r="D216" s="17"/>
      <c r="E216" s="433"/>
      <c r="F216" s="434"/>
      <c r="G216" s="434"/>
      <c r="H216" s="435"/>
      <c r="I216" s="12"/>
      <c r="J216" s="12"/>
      <c r="K216" s="15" t="str">
        <f t="shared" si="17"/>
        <v/>
      </c>
      <c r="L216" s="17"/>
      <c r="BD216" s="236" t="s">
        <v>226</v>
      </c>
      <c r="BE216" s="237">
        <f>I151</f>
        <v>0</v>
      </c>
      <c r="BF216" s="238">
        <f>L151</f>
        <v>0</v>
      </c>
      <c r="BG216" s="237">
        <f t="shared" si="18"/>
        <v>0</v>
      </c>
      <c r="BH216" s="235"/>
      <c r="BI216" s="236" t="s">
        <v>226</v>
      </c>
      <c r="BJ216" s="237">
        <f>X151</f>
        <v>0</v>
      </c>
      <c r="BK216" s="238">
        <f>AA151</f>
        <v>0</v>
      </c>
      <c r="BL216" s="237">
        <f t="shared" si="19"/>
        <v>0</v>
      </c>
      <c r="BM216" s="235"/>
      <c r="BN216" s="236" t="s">
        <v>226</v>
      </c>
      <c r="BO216" s="237">
        <f>AK151</f>
        <v>0</v>
      </c>
      <c r="BP216" s="238">
        <f>AN151</f>
        <v>0</v>
      </c>
      <c r="BQ216" s="237">
        <f t="shared" si="20"/>
        <v>0</v>
      </c>
      <c r="BR216" s="235"/>
      <c r="BS216" s="236" t="s">
        <v>226</v>
      </c>
      <c r="BT216" s="237">
        <f>AX151</f>
        <v>0</v>
      </c>
      <c r="BU216" s="238">
        <f>BA151</f>
        <v>0</v>
      </c>
      <c r="BV216" s="237">
        <f t="shared" si="21"/>
        <v>0</v>
      </c>
    </row>
    <row r="217" spans="1:74" ht="17.25" customHeight="1" x14ac:dyDescent="0.3">
      <c r="A217" s="424"/>
      <c r="B217" s="425"/>
      <c r="C217" s="426"/>
      <c r="D217" s="17"/>
      <c r="E217" s="433"/>
      <c r="F217" s="434"/>
      <c r="G217" s="434"/>
      <c r="H217" s="435"/>
      <c r="I217" s="12"/>
      <c r="J217" s="12"/>
      <c r="K217" s="15" t="str">
        <f t="shared" si="17"/>
        <v/>
      </c>
      <c r="L217" s="17"/>
      <c r="BD217" s="236" t="s">
        <v>227</v>
      </c>
      <c r="BE217" s="237">
        <f>I154</f>
        <v>0</v>
      </c>
      <c r="BF217" s="238">
        <f>L154</f>
        <v>0</v>
      </c>
      <c r="BG217" s="237">
        <f t="shared" si="18"/>
        <v>0</v>
      </c>
      <c r="BH217" s="235"/>
      <c r="BI217" s="236" t="s">
        <v>227</v>
      </c>
      <c r="BJ217" s="237">
        <f>X154</f>
        <v>0</v>
      </c>
      <c r="BK217" s="238">
        <f>AA154</f>
        <v>0</v>
      </c>
      <c r="BL217" s="237">
        <f t="shared" si="19"/>
        <v>0</v>
      </c>
      <c r="BM217" s="235"/>
      <c r="BN217" s="236" t="s">
        <v>227</v>
      </c>
      <c r="BO217" s="237">
        <f>AK154</f>
        <v>0</v>
      </c>
      <c r="BP217" s="238">
        <f>AN154</f>
        <v>0</v>
      </c>
      <c r="BQ217" s="237">
        <f t="shared" si="20"/>
        <v>0</v>
      </c>
      <c r="BR217" s="235"/>
      <c r="BS217" s="236" t="s">
        <v>227</v>
      </c>
      <c r="BT217" s="237">
        <f>AX154</f>
        <v>0</v>
      </c>
      <c r="BU217" s="238">
        <f>BA154</f>
        <v>0</v>
      </c>
      <c r="BV217" s="237">
        <f t="shared" si="21"/>
        <v>0</v>
      </c>
    </row>
    <row r="218" spans="1:74" ht="17.25" customHeight="1" x14ac:dyDescent="0.3">
      <c r="A218" s="424"/>
      <c r="B218" s="425"/>
      <c r="C218" s="426"/>
      <c r="D218" s="17"/>
      <c r="E218" s="433"/>
      <c r="F218" s="434"/>
      <c r="G218" s="434"/>
      <c r="H218" s="435"/>
      <c r="I218" s="12"/>
      <c r="J218" s="12"/>
      <c r="K218" s="15" t="str">
        <f t="shared" si="17"/>
        <v/>
      </c>
      <c r="L218" s="17"/>
      <c r="BD218" s="236" t="s">
        <v>228</v>
      </c>
      <c r="BE218" s="237">
        <f>I155</f>
        <v>0</v>
      </c>
      <c r="BF218" s="238">
        <f>L155</f>
        <v>0</v>
      </c>
      <c r="BG218" s="237">
        <f t="shared" si="18"/>
        <v>0</v>
      </c>
      <c r="BH218" s="235"/>
      <c r="BI218" s="236" t="s">
        <v>228</v>
      </c>
      <c r="BJ218" s="237">
        <f>X155</f>
        <v>0</v>
      </c>
      <c r="BK218" s="238">
        <f>AA155</f>
        <v>0</v>
      </c>
      <c r="BL218" s="237">
        <f t="shared" si="19"/>
        <v>0</v>
      </c>
      <c r="BM218" s="235"/>
      <c r="BN218" s="236" t="s">
        <v>228</v>
      </c>
      <c r="BO218" s="237">
        <f>AK155</f>
        <v>0</v>
      </c>
      <c r="BP218" s="238">
        <f>AN155</f>
        <v>0</v>
      </c>
      <c r="BQ218" s="237">
        <f t="shared" si="20"/>
        <v>0</v>
      </c>
      <c r="BR218" s="235"/>
      <c r="BS218" s="236" t="s">
        <v>228</v>
      </c>
      <c r="BT218" s="237">
        <f>AX155</f>
        <v>0</v>
      </c>
      <c r="BU218" s="238">
        <f>BA155</f>
        <v>0</v>
      </c>
      <c r="BV218" s="237">
        <f t="shared" si="21"/>
        <v>0</v>
      </c>
    </row>
    <row r="219" spans="1:74" ht="17.25" customHeight="1" x14ac:dyDescent="0.3">
      <c r="A219" s="424"/>
      <c r="B219" s="425"/>
      <c r="C219" s="426"/>
      <c r="D219" s="17"/>
      <c r="E219" s="433"/>
      <c r="F219" s="434"/>
      <c r="G219" s="434"/>
      <c r="H219" s="435"/>
      <c r="I219" s="12"/>
      <c r="J219" s="12"/>
      <c r="K219" s="15" t="str">
        <f t="shared" si="17"/>
        <v/>
      </c>
      <c r="L219" s="17"/>
      <c r="BD219" s="236" t="s">
        <v>229</v>
      </c>
      <c r="BE219" s="237">
        <f>I156</f>
        <v>0</v>
      </c>
      <c r="BF219" s="238">
        <f>L156</f>
        <v>0</v>
      </c>
      <c r="BG219" s="237">
        <f t="shared" si="18"/>
        <v>0</v>
      </c>
      <c r="BH219" s="235"/>
      <c r="BI219" s="236" t="s">
        <v>229</v>
      </c>
      <c r="BJ219" s="237">
        <f>X156</f>
        <v>0</v>
      </c>
      <c r="BK219" s="238">
        <f>AA156</f>
        <v>0</v>
      </c>
      <c r="BL219" s="237">
        <f t="shared" si="19"/>
        <v>0</v>
      </c>
      <c r="BM219" s="235"/>
      <c r="BN219" s="236" t="s">
        <v>229</v>
      </c>
      <c r="BO219" s="237">
        <f>AK156</f>
        <v>0</v>
      </c>
      <c r="BP219" s="238">
        <f>AN156</f>
        <v>0</v>
      </c>
      <c r="BQ219" s="237">
        <f t="shared" si="20"/>
        <v>0</v>
      </c>
      <c r="BR219" s="235"/>
      <c r="BS219" s="236" t="s">
        <v>229</v>
      </c>
      <c r="BT219" s="237">
        <f>AX156</f>
        <v>0</v>
      </c>
      <c r="BU219" s="238">
        <f>BA156</f>
        <v>0</v>
      </c>
      <c r="BV219" s="237">
        <f t="shared" si="21"/>
        <v>0</v>
      </c>
    </row>
    <row r="220" spans="1:74" ht="17.25" customHeight="1" x14ac:dyDescent="0.3">
      <c r="A220" s="424"/>
      <c r="B220" s="425"/>
      <c r="C220" s="426"/>
      <c r="D220" s="17"/>
      <c r="E220" s="433"/>
      <c r="F220" s="434"/>
      <c r="G220" s="434"/>
      <c r="H220" s="435"/>
      <c r="I220" s="12"/>
      <c r="J220" s="12"/>
      <c r="K220" s="15" t="str">
        <f t="shared" si="17"/>
        <v/>
      </c>
      <c r="L220" s="17"/>
      <c r="BD220" s="236" t="s">
        <v>262</v>
      </c>
      <c r="BE220" s="237">
        <f>I159</f>
        <v>0</v>
      </c>
      <c r="BF220" s="238">
        <f>L159</f>
        <v>0</v>
      </c>
      <c r="BG220" s="237">
        <f t="shared" si="18"/>
        <v>0</v>
      </c>
      <c r="BH220" s="235"/>
      <c r="BI220" s="236" t="s">
        <v>262</v>
      </c>
      <c r="BJ220" s="237">
        <f>X159</f>
        <v>0</v>
      </c>
      <c r="BK220" s="238">
        <f>AA159</f>
        <v>0</v>
      </c>
      <c r="BL220" s="237">
        <f t="shared" si="19"/>
        <v>0</v>
      </c>
      <c r="BM220" s="235"/>
      <c r="BN220" s="236" t="s">
        <v>262</v>
      </c>
      <c r="BO220" s="237">
        <f>AK159</f>
        <v>0</v>
      </c>
      <c r="BP220" s="238">
        <f>AN159</f>
        <v>0</v>
      </c>
      <c r="BQ220" s="237">
        <f t="shared" si="20"/>
        <v>0</v>
      </c>
      <c r="BR220" s="235"/>
      <c r="BS220" s="236" t="s">
        <v>262</v>
      </c>
      <c r="BT220" s="237">
        <f>AX159</f>
        <v>0</v>
      </c>
      <c r="BU220" s="238">
        <f>BA159</f>
        <v>0</v>
      </c>
      <c r="BV220" s="237">
        <f t="shared" si="21"/>
        <v>0</v>
      </c>
    </row>
    <row r="221" spans="1:74" ht="17.25" customHeight="1" x14ac:dyDescent="0.3">
      <c r="A221" s="424"/>
      <c r="B221" s="425"/>
      <c r="C221" s="426"/>
      <c r="D221" s="17"/>
      <c r="E221" s="433"/>
      <c r="F221" s="434"/>
      <c r="G221" s="434"/>
      <c r="H221" s="435"/>
      <c r="I221" s="12"/>
      <c r="J221" s="12"/>
      <c r="K221" s="15" t="str">
        <f t="shared" si="17"/>
        <v/>
      </c>
      <c r="L221" s="17"/>
      <c r="BD221" s="236" t="s">
        <v>263</v>
      </c>
      <c r="BE221" s="237">
        <f>I160</f>
        <v>0</v>
      </c>
      <c r="BF221" s="238">
        <f>L160</f>
        <v>0</v>
      </c>
      <c r="BG221" s="237">
        <f t="shared" si="18"/>
        <v>0</v>
      </c>
      <c r="BH221" s="235"/>
      <c r="BI221" s="236" t="s">
        <v>263</v>
      </c>
      <c r="BJ221" s="237">
        <f>X160</f>
        <v>0</v>
      </c>
      <c r="BK221" s="238">
        <f>AA160</f>
        <v>0</v>
      </c>
      <c r="BL221" s="237">
        <f t="shared" si="19"/>
        <v>0</v>
      </c>
      <c r="BM221" s="235"/>
      <c r="BN221" s="239" t="s">
        <v>263</v>
      </c>
      <c r="BO221" s="237">
        <f>AK160</f>
        <v>0</v>
      </c>
      <c r="BP221" s="238">
        <f>AN160</f>
        <v>0</v>
      </c>
      <c r="BQ221" s="237">
        <f t="shared" si="20"/>
        <v>0</v>
      </c>
      <c r="BR221" s="235"/>
      <c r="BS221" s="236" t="s">
        <v>263</v>
      </c>
      <c r="BT221" s="237">
        <f>AX160</f>
        <v>0</v>
      </c>
      <c r="BU221" s="238">
        <f>BA160</f>
        <v>0</v>
      </c>
      <c r="BV221" s="237">
        <f t="shared" si="21"/>
        <v>0</v>
      </c>
    </row>
    <row r="222" spans="1:74" ht="17.25" customHeight="1" x14ac:dyDescent="0.3">
      <c r="A222" s="424"/>
      <c r="B222" s="425"/>
      <c r="C222" s="426"/>
      <c r="D222" s="17"/>
      <c r="E222" s="433"/>
      <c r="F222" s="434"/>
      <c r="G222" s="434"/>
      <c r="H222" s="435"/>
      <c r="I222" s="12"/>
      <c r="J222" s="12"/>
      <c r="K222" s="15" t="str">
        <f t="shared" si="17"/>
        <v/>
      </c>
      <c r="L222" s="17"/>
      <c r="BD222" s="236" t="s">
        <v>264</v>
      </c>
      <c r="BE222" s="237">
        <f>I161</f>
        <v>0</v>
      </c>
      <c r="BF222" s="238">
        <f>L161</f>
        <v>0</v>
      </c>
      <c r="BG222" s="237">
        <f t="shared" si="18"/>
        <v>0</v>
      </c>
      <c r="BH222" s="235"/>
      <c r="BI222" s="236" t="s">
        <v>264</v>
      </c>
      <c r="BJ222" s="237">
        <f>X161</f>
        <v>0</v>
      </c>
      <c r="BK222" s="238">
        <f>AA161</f>
        <v>0</v>
      </c>
      <c r="BL222" s="237">
        <f t="shared" si="19"/>
        <v>0</v>
      </c>
      <c r="BM222" s="235"/>
      <c r="BN222" s="239" t="s">
        <v>264</v>
      </c>
      <c r="BO222" s="237">
        <f>AK161</f>
        <v>0</v>
      </c>
      <c r="BP222" s="238">
        <f>AN161</f>
        <v>0</v>
      </c>
      <c r="BQ222" s="237">
        <f t="shared" si="20"/>
        <v>0</v>
      </c>
      <c r="BR222" s="235"/>
      <c r="BS222" s="236" t="s">
        <v>264</v>
      </c>
      <c r="BT222" s="237">
        <f>AX161</f>
        <v>0</v>
      </c>
      <c r="BU222" s="238">
        <f>BA161</f>
        <v>0</v>
      </c>
      <c r="BV222" s="237">
        <f t="shared" si="21"/>
        <v>0</v>
      </c>
    </row>
    <row r="223" spans="1:74" ht="17.25" customHeight="1" x14ac:dyDescent="0.3">
      <c r="A223" s="424"/>
      <c r="B223" s="425"/>
      <c r="C223" s="426"/>
      <c r="D223" s="17"/>
      <c r="E223" s="433"/>
      <c r="F223" s="434"/>
      <c r="G223" s="434"/>
      <c r="H223" s="435"/>
      <c r="I223" s="12"/>
      <c r="J223" s="12"/>
      <c r="K223" s="15" t="str">
        <f t="shared" si="17"/>
        <v/>
      </c>
      <c r="L223" s="17"/>
      <c r="BD223" s="236" t="s">
        <v>230</v>
      </c>
      <c r="BE223" s="237">
        <f>I164</f>
        <v>0</v>
      </c>
      <c r="BF223" s="238">
        <f>L164</f>
        <v>0</v>
      </c>
      <c r="BG223" s="237">
        <f>IF(BF223="Y",BE223*0.4,0)</f>
        <v>0</v>
      </c>
      <c r="BH223" s="235"/>
      <c r="BI223" s="236" t="s">
        <v>230</v>
      </c>
      <c r="BJ223" s="237">
        <f>X164</f>
        <v>0</v>
      </c>
      <c r="BK223" s="238">
        <f>AA164</f>
        <v>0</v>
      </c>
      <c r="BL223" s="237">
        <f>IF(BK223="Y",BJ223*0.4,0)</f>
        <v>0</v>
      </c>
      <c r="BM223" s="235"/>
      <c r="BN223" s="236" t="s">
        <v>230</v>
      </c>
      <c r="BO223" s="237">
        <f>AK164</f>
        <v>0</v>
      </c>
      <c r="BP223" s="238">
        <f>AN164</f>
        <v>0</v>
      </c>
      <c r="BQ223" s="237">
        <f>IF(BP223="Y",BO223*0.4,0)</f>
        <v>0</v>
      </c>
      <c r="BR223" s="235"/>
      <c r="BS223" s="236" t="s">
        <v>230</v>
      </c>
      <c r="BT223" s="237">
        <f>AX164</f>
        <v>0</v>
      </c>
      <c r="BU223" s="238">
        <f>BA164</f>
        <v>0</v>
      </c>
      <c r="BV223" s="237">
        <f>IF(BU223="Y",BT223*0.4,0)</f>
        <v>0</v>
      </c>
    </row>
    <row r="224" spans="1:74" ht="17.25" customHeight="1" x14ac:dyDescent="0.3">
      <c r="A224" s="424"/>
      <c r="B224" s="425"/>
      <c r="C224" s="426"/>
      <c r="D224" s="17"/>
      <c r="E224" s="433"/>
      <c r="F224" s="434"/>
      <c r="G224" s="434"/>
      <c r="H224" s="435"/>
      <c r="I224" s="12"/>
      <c r="J224" s="12"/>
      <c r="K224" s="15" t="str">
        <f t="shared" si="17"/>
        <v/>
      </c>
      <c r="L224" s="17"/>
      <c r="BD224" s="236" t="s">
        <v>231</v>
      </c>
      <c r="BE224" s="237">
        <f>I165</f>
        <v>0</v>
      </c>
      <c r="BF224" s="238">
        <f>L165</f>
        <v>0</v>
      </c>
      <c r="BG224" s="237">
        <f>IF(BF224="Y",BE224*0.4,0)</f>
        <v>0</v>
      </c>
      <c r="BH224" s="235"/>
      <c r="BI224" s="236" t="s">
        <v>231</v>
      </c>
      <c r="BJ224" s="237">
        <f>X165</f>
        <v>0</v>
      </c>
      <c r="BK224" s="238">
        <f>AA165</f>
        <v>0</v>
      </c>
      <c r="BL224" s="237">
        <f>IF(BK224="Y",BJ224*0.4,0)</f>
        <v>0</v>
      </c>
      <c r="BM224" s="235"/>
      <c r="BN224" s="236" t="s">
        <v>231</v>
      </c>
      <c r="BO224" s="237">
        <f>AK165</f>
        <v>0</v>
      </c>
      <c r="BP224" s="238">
        <f>AN165</f>
        <v>0</v>
      </c>
      <c r="BQ224" s="237">
        <f>IF(BP224="Y",BO224*0.4,0)</f>
        <v>0</v>
      </c>
      <c r="BR224" s="235"/>
      <c r="BS224" s="236" t="s">
        <v>231</v>
      </c>
      <c r="BT224" s="237">
        <f>AX165</f>
        <v>0</v>
      </c>
      <c r="BU224" s="238">
        <f>BA165</f>
        <v>0</v>
      </c>
      <c r="BV224" s="237">
        <f>IF(BU224="Y",BT224*0.4,0)</f>
        <v>0</v>
      </c>
    </row>
    <row r="225" spans="1:74" ht="36" customHeight="1" x14ac:dyDescent="0.3">
      <c r="A225" s="678" t="s">
        <v>252</v>
      </c>
      <c r="B225" s="679"/>
      <c r="C225" s="679"/>
      <c r="D225" s="679"/>
      <c r="E225" s="679"/>
      <c r="F225" s="679"/>
      <c r="G225" s="679"/>
      <c r="H225" s="727"/>
      <c r="I225" s="240">
        <f>SUM(I203:I224)</f>
        <v>0</v>
      </c>
      <c r="J225" s="240">
        <f>SUM(J203:J224)</f>
        <v>0</v>
      </c>
      <c r="K225" s="240">
        <f>SUM(K203:K224)</f>
        <v>0</v>
      </c>
      <c r="L225" s="241"/>
      <c r="BD225" s="236" t="s">
        <v>232</v>
      </c>
      <c r="BE225" s="237">
        <f>I166</f>
        <v>0</v>
      </c>
      <c r="BF225" s="238">
        <f>L166</f>
        <v>0</v>
      </c>
      <c r="BG225" s="237">
        <f>IF(BF225="Y",BE225*0.4,0)</f>
        <v>0</v>
      </c>
      <c r="BH225" s="235"/>
      <c r="BI225" s="236" t="s">
        <v>232</v>
      </c>
      <c r="BJ225" s="237">
        <f>X166</f>
        <v>0</v>
      </c>
      <c r="BK225" s="238">
        <f>AA166</f>
        <v>0</v>
      </c>
      <c r="BL225" s="237">
        <f>IF(BK225="Y",BJ225*0.4,0)</f>
        <v>0</v>
      </c>
      <c r="BM225" s="235"/>
      <c r="BN225" s="236" t="s">
        <v>232</v>
      </c>
      <c r="BO225" s="237">
        <f>AK166</f>
        <v>0</v>
      </c>
      <c r="BP225" s="238">
        <f>AN166</f>
        <v>0</v>
      </c>
      <c r="BQ225" s="237">
        <f>IF(BP225="Y",BO225*0.4,0)</f>
        <v>0</v>
      </c>
      <c r="BR225" s="235"/>
      <c r="BS225" s="236" t="s">
        <v>232</v>
      </c>
      <c r="BT225" s="237">
        <f>AX166</f>
        <v>0</v>
      </c>
      <c r="BU225" s="238">
        <f>BA166</f>
        <v>0</v>
      </c>
      <c r="BV225" s="237">
        <f>IF(BU225="Y",BT225*0.4,0)</f>
        <v>0</v>
      </c>
    </row>
    <row r="226" spans="1:74" ht="12.6" customHeight="1" x14ac:dyDescent="0.3">
      <c r="I226" s="33"/>
      <c r="J226" s="33"/>
      <c r="K226" s="33"/>
      <c r="L226" s="241"/>
      <c r="BD226" s="236" t="s">
        <v>233</v>
      </c>
      <c r="BE226" s="237">
        <f>I167</f>
        <v>0</v>
      </c>
      <c r="BF226" s="238">
        <f>L167</f>
        <v>0</v>
      </c>
      <c r="BG226" s="237">
        <f>IF(BF226="Y",BE226*0.4,0)</f>
        <v>0</v>
      </c>
      <c r="BH226" s="235"/>
      <c r="BI226" s="236" t="s">
        <v>233</v>
      </c>
      <c r="BJ226" s="237">
        <f>X167</f>
        <v>0</v>
      </c>
      <c r="BK226" s="238">
        <f>AA167</f>
        <v>0</v>
      </c>
      <c r="BL226" s="237">
        <f>IF(BK226="Y",BJ226*0.4,0)</f>
        <v>0</v>
      </c>
      <c r="BM226" s="235"/>
      <c r="BN226" s="236" t="s">
        <v>233</v>
      </c>
      <c r="BO226" s="237">
        <f>AK167</f>
        <v>0</v>
      </c>
      <c r="BP226" s="238">
        <f>AN167</f>
        <v>0</v>
      </c>
      <c r="BQ226" s="237">
        <f>IF(BP226="Y",BO226*0.4,0)</f>
        <v>0</v>
      </c>
      <c r="BR226" s="235"/>
      <c r="BS226" s="236" t="s">
        <v>233</v>
      </c>
      <c r="BT226" s="237">
        <f>AX167</f>
        <v>0</v>
      </c>
      <c r="BU226" s="238">
        <f>BA167</f>
        <v>0</v>
      </c>
      <c r="BV226" s="237">
        <f>IF(BU226="Y",BT226*0.4,0)</f>
        <v>0</v>
      </c>
    </row>
    <row r="227" spans="1:74" ht="32.25" customHeight="1" x14ac:dyDescent="0.3">
      <c r="A227" s="664" t="s">
        <v>294</v>
      </c>
      <c r="B227" s="664"/>
      <c r="C227" s="664"/>
      <c r="D227" s="664"/>
      <c r="E227" s="664"/>
      <c r="F227" s="664"/>
      <c r="G227" s="664"/>
      <c r="H227" s="664"/>
      <c r="I227" s="664"/>
      <c r="J227" s="664"/>
      <c r="K227" s="664"/>
      <c r="BD227" s="236" t="s">
        <v>234</v>
      </c>
      <c r="BE227" s="237">
        <f>I168</f>
        <v>0</v>
      </c>
      <c r="BF227" s="238">
        <f>L168</f>
        <v>0</v>
      </c>
      <c r="BG227" s="237">
        <f>IF(BF227="Y",BE227*0.4,0)</f>
        <v>0</v>
      </c>
      <c r="BH227" s="235"/>
      <c r="BI227" s="236" t="s">
        <v>234</v>
      </c>
      <c r="BJ227" s="237">
        <f>X168</f>
        <v>0</v>
      </c>
      <c r="BK227" s="238">
        <f>AA168</f>
        <v>0</v>
      </c>
      <c r="BL227" s="237">
        <f>IF(BK227="Y",BJ227*0.4,0)</f>
        <v>0</v>
      </c>
      <c r="BM227" s="235"/>
      <c r="BN227" s="236" t="s">
        <v>234</v>
      </c>
      <c r="BO227" s="237">
        <f>AK168</f>
        <v>0</v>
      </c>
      <c r="BP227" s="238">
        <f>AN168</f>
        <v>0</v>
      </c>
      <c r="BQ227" s="237">
        <f>IF(BP227="Y",BO227*0.4,0)</f>
        <v>0</v>
      </c>
      <c r="BR227" s="235"/>
      <c r="BS227" s="236" t="s">
        <v>234</v>
      </c>
      <c r="BT227" s="237">
        <f>AX168</f>
        <v>0</v>
      </c>
      <c r="BU227" s="238">
        <f>BA168</f>
        <v>0</v>
      </c>
      <c r="BV227" s="237">
        <f>IF(BU227="Y",BT227*0.4,0)</f>
        <v>0</v>
      </c>
    </row>
    <row r="228" spans="1:74" ht="32.25" customHeight="1" x14ac:dyDescent="0.3">
      <c r="A228" s="659" t="s">
        <v>1</v>
      </c>
      <c r="B228" s="660"/>
      <c r="C228" s="661"/>
      <c r="D228" s="659" t="s">
        <v>72</v>
      </c>
      <c r="E228" s="662"/>
      <c r="F228" s="663" t="s">
        <v>26</v>
      </c>
      <c r="G228" s="663"/>
      <c r="H228" s="663"/>
      <c r="I228" s="234" t="s">
        <v>27</v>
      </c>
      <c r="J228" s="234" t="s">
        <v>33</v>
      </c>
      <c r="K228" s="234" t="s">
        <v>13</v>
      </c>
      <c r="R228" s="235"/>
      <c r="S228" s="235"/>
      <c r="T228" s="235"/>
      <c r="U228" s="235"/>
      <c r="V228" s="235"/>
      <c r="W228" s="235"/>
      <c r="X228" s="235"/>
      <c r="Y228" s="235"/>
      <c r="Z228" s="235"/>
      <c r="AA228" s="235"/>
      <c r="AB228" s="235"/>
      <c r="AC228" s="235"/>
      <c r="AD228" s="235"/>
      <c r="AE228" s="235"/>
      <c r="AF228" s="235"/>
      <c r="AG228" s="235"/>
      <c r="AH228" s="235"/>
      <c r="AI228" s="235"/>
      <c r="AJ228" s="235"/>
      <c r="BD228" s="235"/>
      <c r="BE228" s="242">
        <f>SUM(BE213:BE227)</f>
        <v>0</v>
      </c>
      <c r="BG228" s="242">
        <f>SUM(BG213:BG227)</f>
        <v>0</v>
      </c>
      <c r="BH228" s="235"/>
      <c r="BI228" s="235"/>
      <c r="BJ228" s="242">
        <f>SUM(BJ213:BJ227)</f>
        <v>0</v>
      </c>
      <c r="BL228" s="242">
        <f>SUM(BL213:BL227)</f>
        <v>0</v>
      </c>
      <c r="BM228" s="235"/>
      <c r="BN228" s="235"/>
      <c r="BO228" s="242">
        <f>SUM(BO213:BO227)</f>
        <v>0</v>
      </c>
      <c r="BQ228" s="242">
        <f>SUM(BQ213:BQ227)</f>
        <v>0</v>
      </c>
      <c r="BR228" s="235"/>
      <c r="BS228" s="235"/>
      <c r="BT228" s="242">
        <f>SUM(BT213:BT227)</f>
        <v>0</v>
      </c>
      <c r="BV228" s="242">
        <f>SUM(BV213:BV227)</f>
        <v>0</v>
      </c>
    </row>
    <row r="229" spans="1:74" ht="32.25" customHeight="1" x14ac:dyDescent="0.3">
      <c r="A229" s="430"/>
      <c r="B229" s="430"/>
      <c r="C229" s="430"/>
      <c r="D229" s="431"/>
      <c r="E229" s="432"/>
      <c r="F229" s="753"/>
      <c r="G229" s="753"/>
      <c r="H229" s="753"/>
      <c r="I229" s="11"/>
      <c r="J229" s="755" t="str">
        <f>IF(F229+I229&gt;0,F229+I229,"")</f>
        <v/>
      </c>
      <c r="K229" s="358"/>
      <c r="R229" s="235"/>
      <c r="S229" s="235"/>
      <c r="T229" s="235"/>
      <c r="U229" s="235"/>
      <c r="V229" s="235"/>
      <c r="W229" s="235"/>
      <c r="X229" s="235"/>
      <c r="Y229" s="235"/>
      <c r="Z229" s="235"/>
      <c r="AA229" s="235"/>
      <c r="AB229" s="235"/>
      <c r="AC229" s="235"/>
      <c r="AD229" s="235"/>
      <c r="AE229" s="235"/>
      <c r="AF229" s="235"/>
      <c r="AG229" s="235"/>
      <c r="AH229" s="235"/>
      <c r="AI229" s="235"/>
      <c r="AJ229" s="235"/>
    </row>
    <row r="230" spans="1:74" ht="32.25" customHeight="1" x14ac:dyDescent="0.3">
      <c r="A230" s="430"/>
      <c r="B230" s="430"/>
      <c r="C230" s="430"/>
      <c r="D230" s="431"/>
      <c r="E230" s="432"/>
      <c r="F230" s="753"/>
      <c r="G230" s="753"/>
      <c r="H230" s="753"/>
      <c r="I230" s="11"/>
      <c r="J230" s="755" t="str">
        <f t="shared" ref="J230:J231" si="22">IF(F230+I230&gt;0,F230+I230,"")</f>
        <v/>
      </c>
      <c r="K230" s="358"/>
      <c r="R230" s="235"/>
      <c r="S230" s="235"/>
      <c r="T230" s="235"/>
      <c r="U230" s="235"/>
      <c r="V230" s="235"/>
      <c r="W230" s="235"/>
      <c r="X230" s="235"/>
      <c r="Y230" s="235"/>
      <c r="Z230" s="235"/>
      <c r="AA230" s="235"/>
      <c r="AB230" s="235"/>
      <c r="AC230" s="235"/>
      <c r="AD230" s="235"/>
      <c r="AE230" s="235"/>
      <c r="AF230" s="235"/>
      <c r="AG230" s="235"/>
      <c r="AH230" s="235"/>
      <c r="AI230" s="235"/>
      <c r="AJ230" s="235"/>
    </row>
    <row r="231" spans="1:74" ht="32.25" customHeight="1" x14ac:dyDescent="0.3">
      <c r="A231" s="430"/>
      <c r="B231" s="430"/>
      <c r="C231" s="430"/>
      <c r="D231" s="431"/>
      <c r="E231" s="432"/>
      <c r="F231" s="753"/>
      <c r="G231" s="753"/>
      <c r="H231" s="753"/>
      <c r="I231" s="11"/>
      <c r="J231" s="755" t="str">
        <f t="shared" si="22"/>
        <v/>
      </c>
      <c r="K231" s="357"/>
      <c r="R231" s="235"/>
      <c r="S231" s="235"/>
      <c r="T231" s="235"/>
      <c r="U231" s="235"/>
      <c r="V231" s="235"/>
      <c r="W231" s="235"/>
      <c r="X231" s="235"/>
      <c r="Y231" s="235"/>
      <c r="Z231" s="235"/>
      <c r="AA231" s="235"/>
      <c r="AB231" s="235"/>
      <c r="AC231" s="235"/>
      <c r="AD231" s="235"/>
      <c r="AE231" s="235"/>
      <c r="AF231" s="235"/>
      <c r="AG231" s="235"/>
      <c r="AH231" s="235"/>
      <c r="AI231" s="235"/>
      <c r="AJ231" s="235"/>
    </row>
    <row r="232" spans="1:74" ht="32.25" customHeight="1" x14ac:dyDescent="0.3">
      <c r="A232" s="678" t="s">
        <v>253</v>
      </c>
      <c r="B232" s="679"/>
      <c r="C232" s="679"/>
      <c r="D232" s="679"/>
      <c r="E232" s="679"/>
      <c r="F232" s="754">
        <f>SUM(F229:H231)</f>
        <v>0</v>
      </c>
      <c r="G232" s="754"/>
      <c r="H232" s="754"/>
      <c r="I232" s="240">
        <f>SUM(I229:I231)</f>
        <v>0</v>
      </c>
      <c r="J232" s="240">
        <f>SUM(J229:J231)</f>
        <v>0</v>
      </c>
      <c r="K232" s="243"/>
      <c r="R232" s="235"/>
      <c r="S232" s="235"/>
      <c r="T232" s="235"/>
      <c r="U232" s="235"/>
      <c r="V232" s="235"/>
      <c r="W232" s="235"/>
      <c r="X232" s="235"/>
      <c r="Y232" s="235"/>
      <c r="Z232" s="235"/>
      <c r="AA232" s="235"/>
      <c r="AB232" s="235"/>
      <c r="AC232" s="235"/>
      <c r="AD232" s="235"/>
      <c r="AE232" s="235"/>
      <c r="AF232" s="235"/>
      <c r="AG232" s="235"/>
      <c r="AH232" s="235"/>
      <c r="AI232" s="235"/>
      <c r="AJ232" s="235"/>
    </row>
    <row r="233" spans="1:74" ht="19.95" customHeight="1" x14ac:dyDescent="0.3">
      <c r="B233" s="85"/>
      <c r="C233" s="85"/>
      <c r="D233" s="85"/>
      <c r="E233" s="85"/>
      <c r="F233" s="85"/>
      <c r="G233" s="85"/>
      <c r="H233" s="85"/>
      <c r="I233" s="33"/>
      <c r="J233" s="33"/>
      <c r="K233" s="33"/>
      <c r="R233" s="235"/>
      <c r="S233" s="235"/>
      <c r="T233" s="235"/>
      <c r="U233" s="235"/>
      <c r="V233" s="235"/>
      <c r="W233" s="235"/>
      <c r="X233" s="235"/>
      <c r="Y233" s="235"/>
      <c r="Z233" s="235"/>
      <c r="AA233" s="235"/>
      <c r="AB233" s="235"/>
      <c r="AC233" s="235"/>
      <c r="AD233" s="235"/>
      <c r="AE233" s="235"/>
      <c r="AF233" s="235"/>
      <c r="AG233" s="235"/>
      <c r="AH233" s="235"/>
      <c r="AI233" s="235"/>
      <c r="AJ233" s="235"/>
    </row>
    <row r="234" spans="1:74" ht="32.25" customHeight="1" x14ac:dyDescent="0.3">
      <c r="A234" s="454" t="s">
        <v>243</v>
      </c>
      <c r="B234" s="455"/>
      <c r="C234" s="85"/>
      <c r="E234" s="24">
        <f>I171+X171+AK171+AX171</f>
        <v>0</v>
      </c>
      <c r="F234" s="85"/>
      <c r="G234" s="85"/>
      <c r="H234" s="85"/>
      <c r="I234" s="33"/>
      <c r="J234" s="33"/>
      <c r="K234" s="33"/>
      <c r="R234" s="235"/>
      <c r="S234" s="235"/>
      <c r="T234" s="235"/>
      <c r="U234" s="235"/>
      <c r="V234" s="235"/>
      <c r="W234" s="235"/>
      <c r="X234" s="235"/>
      <c r="Y234" s="235"/>
      <c r="Z234" s="235"/>
      <c r="AA234" s="235"/>
      <c r="AB234" s="235"/>
      <c r="AC234" s="235"/>
      <c r="AD234" s="235"/>
      <c r="AE234" s="235"/>
      <c r="AF234" s="235"/>
      <c r="AG234" s="235"/>
      <c r="AH234" s="235"/>
      <c r="AI234" s="235"/>
      <c r="AJ234" s="235"/>
    </row>
    <row r="235" spans="1:74" ht="32.25" customHeight="1" x14ac:dyDescent="0.3">
      <c r="A235" s="454" t="s">
        <v>244</v>
      </c>
      <c r="B235" s="455" t="s">
        <v>238</v>
      </c>
      <c r="C235" s="85"/>
      <c r="E235" s="24">
        <f>I193+X193</f>
        <v>0</v>
      </c>
      <c r="F235" s="85"/>
      <c r="G235" s="85"/>
      <c r="H235" s="85"/>
      <c r="I235" s="33"/>
      <c r="J235" s="33"/>
      <c r="K235" s="33"/>
      <c r="R235" s="235"/>
      <c r="S235" s="235"/>
      <c r="T235" s="235"/>
      <c r="U235" s="235"/>
      <c r="V235" s="235"/>
      <c r="W235" s="235"/>
      <c r="X235" s="235"/>
      <c r="Y235" s="235"/>
      <c r="Z235" s="235"/>
      <c r="AA235" s="235"/>
      <c r="AB235" s="235"/>
      <c r="AC235" s="235"/>
      <c r="AD235" s="235"/>
      <c r="AE235" s="235"/>
      <c r="AF235" s="235"/>
      <c r="AG235" s="235"/>
      <c r="AH235" s="235"/>
      <c r="AI235" s="235"/>
      <c r="AJ235" s="235"/>
    </row>
    <row r="236" spans="1:74" ht="32.25" customHeight="1" x14ac:dyDescent="0.3">
      <c r="A236" s="454" t="s">
        <v>245</v>
      </c>
      <c r="B236" s="455"/>
      <c r="C236" s="85"/>
      <c r="E236" s="24">
        <f>I225</f>
        <v>0</v>
      </c>
      <c r="F236" s="85"/>
      <c r="G236" s="85"/>
      <c r="H236" s="85"/>
      <c r="I236" s="33"/>
      <c r="J236" s="33"/>
      <c r="K236" s="33"/>
      <c r="R236" s="235"/>
      <c r="S236" s="235"/>
      <c r="T236" s="235"/>
      <c r="U236" s="235"/>
      <c r="V236" s="235"/>
      <c r="W236" s="235"/>
      <c r="X236" s="235"/>
      <c r="Y236" s="235"/>
      <c r="Z236" s="235"/>
      <c r="AA236" s="235"/>
      <c r="AB236" s="235"/>
      <c r="AC236" s="235"/>
      <c r="AD236" s="235"/>
      <c r="AE236" s="235"/>
      <c r="AF236" s="235"/>
      <c r="AG236" s="235"/>
      <c r="AH236" s="235"/>
      <c r="AI236" s="235"/>
      <c r="AJ236" s="235"/>
    </row>
    <row r="237" spans="1:74" ht="32.25" customHeight="1" x14ac:dyDescent="0.3">
      <c r="A237" s="454" t="s">
        <v>261</v>
      </c>
      <c r="B237" s="455"/>
      <c r="C237" s="85"/>
      <c r="E237" s="25">
        <f>F232</f>
        <v>0</v>
      </c>
      <c r="F237" s="85"/>
      <c r="G237" s="85"/>
      <c r="H237" s="85"/>
      <c r="I237" s="33"/>
      <c r="J237" s="33"/>
      <c r="K237" s="33"/>
      <c r="R237" s="235"/>
      <c r="S237" s="235"/>
      <c r="T237" s="235"/>
      <c r="U237" s="235"/>
      <c r="V237" s="235"/>
      <c r="W237" s="235"/>
      <c r="X237" s="235"/>
      <c r="Y237" s="235"/>
      <c r="Z237" s="235"/>
      <c r="AA237" s="235"/>
      <c r="AB237" s="235"/>
      <c r="AC237" s="235"/>
      <c r="AD237" s="235"/>
      <c r="AE237" s="235"/>
      <c r="AF237" s="235"/>
      <c r="AG237" s="235"/>
      <c r="AH237" s="235"/>
      <c r="AI237" s="235"/>
      <c r="AJ237" s="235"/>
    </row>
    <row r="238" spans="1:74" ht="6" customHeight="1" x14ac:dyDescent="0.3">
      <c r="A238" s="244"/>
      <c r="B238" s="245"/>
      <c r="C238" s="246"/>
      <c r="E238" s="247"/>
      <c r="F238" s="246"/>
      <c r="G238" s="246"/>
      <c r="H238" s="246"/>
      <c r="I238" s="82"/>
      <c r="J238" s="82"/>
      <c r="K238" s="82"/>
      <c r="L238" s="82"/>
      <c r="M238" s="82"/>
      <c r="V238" s="235"/>
      <c r="AA238" s="235"/>
      <c r="AF238" s="235"/>
    </row>
    <row r="239" spans="1:74" ht="36.75" customHeight="1" x14ac:dyDescent="0.3">
      <c r="A239" s="454" t="s">
        <v>246</v>
      </c>
      <c r="B239" s="455"/>
      <c r="C239" s="84"/>
      <c r="E239" s="27">
        <f>E234+E235+E236+E237</f>
        <v>0</v>
      </c>
      <c r="F239" s="474" t="s">
        <v>273</v>
      </c>
      <c r="G239" s="475"/>
      <c r="H239" s="475"/>
      <c r="I239" s="475"/>
      <c r="J239" s="476"/>
      <c r="K239" s="676">
        <f>IF(BG228+BL228+BQ228+BV228+BH249+BM249+BR267+BW248&gt;250000,250000,BG228+BL228+BQ228+BV228+BH249+BM249+BR267+BW248)</f>
        <v>0</v>
      </c>
      <c r="L239" s="677"/>
      <c r="V239" s="235"/>
      <c r="AA239" s="235"/>
      <c r="AF239" s="235"/>
    </row>
    <row r="240" spans="1:74" ht="16.95" customHeight="1" x14ac:dyDescent="0.3">
      <c r="A240" s="109"/>
      <c r="B240" s="232"/>
      <c r="C240" s="248"/>
      <c r="D240" s="248"/>
      <c r="E240" s="249"/>
      <c r="F240" s="55"/>
      <c r="G240" s="55"/>
      <c r="H240" s="55"/>
      <c r="I240" s="55"/>
      <c r="J240" s="55"/>
      <c r="K240" s="248"/>
      <c r="L240" s="248"/>
      <c r="V240" s="235"/>
      <c r="AA240" s="235"/>
      <c r="AB240" s="235"/>
      <c r="AF240" s="235"/>
    </row>
    <row r="241" spans="1:75" s="143" customFormat="1" ht="67.5" customHeight="1" x14ac:dyDescent="0.3">
      <c r="A241" s="391" t="s">
        <v>347</v>
      </c>
      <c r="B241" s="392"/>
      <c r="C241" s="392"/>
      <c r="D241" s="392"/>
      <c r="E241" s="392"/>
      <c r="F241" s="392"/>
      <c r="G241" s="392"/>
      <c r="H241" s="392"/>
      <c r="I241" s="392"/>
      <c r="J241" s="392"/>
      <c r="K241" s="392"/>
      <c r="L241" s="393"/>
      <c r="M241" s="250"/>
      <c r="V241" s="235"/>
      <c r="AA241" s="235"/>
      <c r="AB241" s="235"/>
      <c r="AF241" s="235"/>
    </row>
    <row r="242" spans="1:75" s="143" customFormat="1" ht="2.25" customHeight="1" x14ac:dyDescent="0.3">
      <c r="A242" s="230"/>
      <c r="B242" s="251"/>
      <c r="C242" s="251"/>
      <c r="D242" s="251"/>
      <c r="E242" s="251"/>
      <c r="F242" s="251"/>
      <c r="G242" s="251"/>
      <c r="H242" s="251"/>
      <c r="I242" s="252"/>
      <c r="J242" s="252"/>
      <c r="K242" s="252"/>
      <c r="L242" s="253"/>
      <c r="V242" s="235"/>
      <c r="AA242" s="235"/>
      <c r="AB242" s="235"/>
      <c r="AF242" s="235"/>
    </row>
    <row r="243" spans="1:75" s="143" customFormat="1" ht="4.2" customHeight="1" x14ac:dyDescent="0.3">
      <c r="A243" s="33"/>
      <c r="B243" s="33"/>
      <c r="C243" s="33"/>
      <c r="D243" s="33"/>
      <c r="E243" s="33"/>
      <c r="F243" s="33"/>
      <c r="G243" s="254"/>
      <c r="H243" s="84"/>
      <c r="I243" s="33"/>
      <c r="J243" s="33"/>
      <c r="K243" s="33"/>
      <c r="L243" s="33"/>
      <c r="BE243" s="728" t="s">
        <v>235</v>
      </c>
      <c r="BF243" s="728"/>
      <c r="BG243" s="728"/>
      <c r="BH243" s="728"/>
      <c r="BI243" s="235"/>
      <c r="BJ243" s="729" t="s">
        <v>236</v>
      </c>
      <c r="BK243" s="730"/>
      <c r="BL243" s="730"/>
      <c r="BM243" s="731"/>
      <c r="BN243" s="235"/>
      <c r="BO243" s="235"/>
      <c r="BP243" s="729" t="s">
        <v>237</v>
      </c>
      <c r="BQ243" s="730"/>
      <c r="BR243" s="731"/>
      <c r="BS243" s="235"/>
      <c r="BT243" s="728" t="s">
        <v>260</v>
      </c>
      <c r="BU243" s="728"/>
      <c r="BV243" s="728"/>
      <c r="BW243" s="728"/>
    </row>
    <row r="244" spans="1:75" s="143" customFormat="1" ht="33" customHeight="1" x14ac:dyDescent="0.3">
      <c r="A244" s="464" t="s">
        <v>171</v>
      </c>
      <c r="B244" s="465"/>
      <c r="C244" s="466"/>
      <c r="D244" s="466"/>
      <c r="E244" s="466"/>
      <c r="F244" s="466"/>
      <c r="G244" s="254"/>
      <c r="H244" s="84"/>
      <c r="I244" s="33"/>
      <c r="J244" s="33"/>
      <c r="K244" s="33"/>
      <c r="L244" s="33"/>
      <c r="BE244" s="236" t="s">
        <v>222</v>
      </c>
      <c r="BF244" s="236" t="s">
        <v>219</v>
      </c>
      <c r="BG244" s="236" t="s">
        <v>220</v>
      </c>
      <c r="BH244" s="236" t="s">
        <v>221</v>
      </c>
      <c r="BJ244" s="236" t="s">
        <v>222</v>
      </c>
      <c r="BK244" s="236" t="s">
        <v>219</v>
      </c>
      <c r="BL244" s="236" t="s">
        <v>220</v>
      </c>
      <c r="BM244" s="236" t="s">
        <v>221</v>
      </c>
      <c r="BP244" s="236" t="s">
        <v>219</v>
      </c>
      <c r="BQ244" s="236" t="s">
        <v>220</v>
      </c>
      <c r="BR244" s="236" t="s">
        <v>221</v>
      </c>
      <c r="BT244" s="236" t="s">
        <v>222</v>
      </c>
      <c r="BU244" s="236" t="s">
        <v>219</v>
      </c>
      <c r="BV244" s="236" t="s">
        <v>220</v>
      </c>
      <c r="BW244" s="236" t="s">
        <v>221</v>
      </c>
    </row>
    <row r="245" spans="1:75" s="143" customFormat="1" ht="25.2" customHeight="1" x14ac:dyDescent="0.3">
      <c r="A245" s="467" t="s">
        <v>172</v>
      </c>
      <c r="B245" s="468"/>
      <c r="C245" s="466"/>
      <c r="D245" s="466"/>
      <c r="E245" s="466"/>
      <c r="F245" s="466"/>
      <c r="G245" s="254"/>
      <c r="H245" s="84"/>
      <c r="I245" s="33"/>
      <c r="J245" s="33"/>
      <c r="K245" s="33"/>
      <c r="L245" s="33"/>
      <c r="BE245" s="236" t="s">
        <v>223</v>
      </c>
      <c r="BF245" s="237">
        <f>I185</f>
        <v>0</v>
      </c>
      <c r="BG245" s="238">
        <f>L185</f>
        <v>0</v>
      </c>
      <c r="BH245" s="237">
        <f>IF(BG245="Y",BF245*0.4,0)</f>
        <v>0</v>
      </c>
      <c r="BJ245" s="236" t="s">
        <v>223</v>
      </c>
      <c r="BK245" s="237">
        <f>X185</f>
        <v>0</v>
      </c>
      <c r="BL245" s="238">
        <f>AA185</f>
        <v>0</v>
      </c>
      <c r="BM245" s="237">
        <f>IF(BL245="Y",BK245*0.4,0)</f>
        <v>0</v>
      </c>
      <c r="BP245" s="255">
        <f t="shared" ref="BP245:BP251" si="23">I203</f>
        <v>0</v>
      </c>
      <c r="BQ245" s="125">
        <f t="shared" ref="BQ245:BQ251" si="24">L203</f>
        <v>0</v>
      </c>
      <c r="BR245" s="125">
        <f>IF(BQ245="Y",BP245*0.4,0)</f>
        <v>0</v>
      </c>
      <c r="BT245" s="236" t="s">
        <v>254</v>
      </c>
      <c r="BU245" s="237">
        <f>F229</f>
        <v>0</v>
      </c>
      <c r="BV245" s="238">
        <f>K229</f>
        <v>0</v>
      </c>
      <c r="BW245" s="125">
        <f>IF(BV245="Y",BU245*0.4,0)</f>
        <v>0</v>
      </c>
    </row>
    <row r="246" spans="1:75" s="143" customFormat="1" ht="26.4" customHeight="1" x14ac:dyDescent="0.3">
      <c r="A246" s="480" t="s">
        <v>217</v>
      </c>
      <c r="B246" s="481"/>
      <c r="C246" s="466"/>
      <c r="D246" s="466"/>
      <c r="E246" s="466"/>
      <c r="F246" s="466"/>
      <c r="G246" s="256"/>
      <c r="H246" s="257"/>
      <c r="I246" s="257"/>
      <c r="J246" s="257"/>
      <c r="K246" s="258"/>
      <c r="L246" s="258"/>
      <c r="BE246" s="236" t="s">
        <v>257</v>
      </c>
      <c r="BF246" s="237">
        <f>I188</f>
        <v>0</v>
      </c>
      <c r="BG246" s="238">
        <f>L188</f>
        <v>0</v>
      </c>
      <c r="BH246" s="237">
        <f>IF(BG246="Y",BF246*0.4,0)</f>
        <v>0</v>
      </c>
      <c r="BJ246" s="236" t="s">
        <v>257</v>
      </c>
      <c r="BK246" s="237">
        <f>X188</f>
        <v>0</v>
      </c>
      <c r="BL246" s="238">
        <f>AA188</f>
        <v>0</v>
      </c>
      <c r="BM246" s="237">
        <f>IF(BL246="Y",BK246*0.4,0)</f>
        <v>0</v>
      </c>
      <c r="BP246" s="255">
        <f t="shared" si="23"/>
        <v>0</v>
      </c>
      <c r="BQ246" s="125">
        <f t="shared" si="24"/>
        <v>0</v>
      </c>
      <c r="BR246" s="125">
        <f>IF(BQ246="Y",BP246*0.4,0)</f>
        <v>0</v>
      </c>
      <c r="BT246" s="236" t="s">
        <v>255</v>
      </c>
      <c r="BU246" s="237">
        <f>F230</f>
        <v>0</v>
      </c>
      <c r="BV246" s="238">
        <f>K230</f>
        <v>0</v>
      </c>
      <c r="BW246" s="125">
        <f t="shared" ref="BW246:BW247" si="25">IF(BV246="Y",BU246*0.4,0)</f>
        <v>0</v>
      </c>
    </row>
    <row r="247" spans="1:75" s="143" customFormat="1" ht="25.2" customHeight="1" x14ac:dyDescent="0.3">
      <c r="A247" s="480" t="s">
        <v>217</v>
      </c>
      <c r="B247" s="481"/>
      <c r="C247" s="466"/>
      <c r="D247" s="466"/>
      <c r="E247" s="466"/>
      <c r="F247" s="466"/>
      <c r="G247" s="256"/>
      <c r="H247" s="257"/>
      <c r="I247" s="257"/>
      <c r="J247" s="257"/>
      <c r="K247" s="258"/>
      <c r="L247" s="258"/>
      <c r="BE247" s="236" t="s">
        <v>258</v>
      </c>
      <c r="BF247" s="237">
        <f>I189</f>
        <v>0</v>
      </c>
      <c r="BG247" s="238">
        <f>L189</f>
        <v>0</v>
      </c>
      <c r="BH247" s="237">
        <f t="shared" ref="BH247:BH248" si="26">IF(BG247="Y",BF247*0.4,0)</f>
        <v>0</v>
      </c>
      <c r="BJ247" s="236" t="s">
        <v>258</v>
      </c>
      <c r="BK247" s="237">
        <f>X189</f>
        <v>0</v>
      </c>
      <c r="BL247" s="238">
        <f>AA189</f>
        <v>0</v>
      </c>
      <c r="BM247" s="237">
        <f t="shared" ref="BM247:BM248" si="27">IF(BL247="Y",BK247*0.4,0)</f>
        <v>0</v>
      </c>
      <c r="BP247" s="255">
        <f t="shared" si="23"/>
        <v>0</v>
      </c>
      <c r="BQ247" s="125">
        <f t="shared" si="24"/>
        <v>0</v>
      </c>
      <c r="BR247" s="125">
        <f t="shared" ref="BR247:BR251" si="28">IF(BQ247="Y",BP247*0.4,0)</f>
        <v>0</v>
      </c>
      <c r="BT247" s="236" t="s">
        <v>256</v>
      </c>
      <c r="BU247" s="237">
        <f>F231</f>
        <v>0</v>
      </c>
      <c r="BV247" s="238">
        <f>K231</f>
        <v>0</v>
      </c>
      <c r="BW247" s="125">
        <f t="shared" si="25"/>
        <v>0</v>
      </c>
    </row>
    <row r="248" spans="1:75" s="143" customFormat="1" ht="36" customHeight="1" x14ac:dyDescent="0.3">
      <c r="A248" s="482" t="s">
        <v>348</v>
      </c>
      <c r="B248" s="483"/>
      <c r="C248" s="484">
        <f>SUM(C244:F247)</f>
        <v>0</v>
      </c>
      <c r="D248" s="484"/>
      <c r="E248" s="484"/>
      <c r="F248" s="484"/>
      <c r="G248" s="251"/>
      <c r="H248" s="251"/>
      <c r="I248" s="252"/>
      <c r="J248" s="252"/>
      <c r="K248" s="252"/>
      <c r="L248" s="253"/>
      <c r="BE248" s="236" t="s">
        <v>259</v>
      </c>
      <c r="BF248" s="237">
        <f>I190</f>
        <v>0</v>
      </c>
      <c r="BG248" s="238">
        <f>L190</f>
        <v>0</v>
      </c>
      <c r="BH248" s="237">
        <f t="shared" si="26"/>
        <v>0</v>
      </c>
      <c r="BJ248" s="236" t="s">
        <v>259</v>
      </c>
      <c r="BK248" s="237">
        <f>X190</f>
        <v>0</v>
      </c>
      <c r="BL248" s="238">
        <f>AA190</f>
        <v>0</v>
      </c>
      <c r="BM248" s="237">
        <f t="shared" si="27"/>
        <v>0</v>
      </c>
      <c r="BP248" s="255">
        <f t="shared" si="23"/>
        <v>0</v>
      </c>
      <c r="BQ248" s="125">
        <f t="shared" si="24"/>
        <v>0</v>
      </c>
      <c r="BR248" s="125">
        <f t="shared" si="28"/>
        <v>0</v>
      </c>
      <c r="BT248" s="235"/>
      <c r="BU248" s="242">
        <f>SUM(BU245:BU247)</f>
        <v>0</v>
      </c>
      <c r="BV248" s="235"/>
      <c r="BW248" s="242">
        <f>SUM(BW245:BW247)</f>
        <v>0</v>
      </c>
    </row>
    <row r="249" spans="1:75" ht="28.5" customHeight="1" x14ac:dyDescent="0.3">
      <c r="A249" s="109"/>
      <c r="B249" s="232"/>
      <c r="C249" s="259"/>
      <c r="D249" s="260"/>
      <c r="E249" s="232"/>
      <c r="F249" s="55"/>
      <c r="G249" s="261"/>
      <c r="H249" s="261"/>
      <c r="I249" s="261"/>
      <c r="J249" s="261"/>
      <c r="K249" s="259"/>
      <c r="L249" s="259"/>
      <c r="BF249" s="242">
        <f>SUM(BF245:BF248)</f>
        <v>0</v>
      </c>
      <c r="BH249" s="242">
        <f>SUM(BH245:BH248)</f>
        <v>0</v>
      </c>
      <c r="BK249" s="242">
        <f>SUM(BK245:BK248)</f>
        <v>0</v>
      </c>
      <c r="BM249" s="242">
        <f>SUM(BM245:BM248)</f>
        <v>0</v>
      </c>
      <c r="BP249" s="255">
        <f t="shared" si="23"/>
        <v>0</v>
      </c>
      <c r="BQ249" s="125">
        <f t="shared" si="24"/>
        <v>0</v>
      </c>
      <c r="BR249" s="125">
        <f t="shared" si="28"/>
        <v>0</v>
      </c>
    </row>
    <row r="250" spans="1:75" ht="39.75" customHeight="1" x14ac:dyDescent="0.3">
      <c r="A250" s="391" t="s">
        <v>320</v>
      </c>
      <c r="B250" s="392"/>
      <c r="C250" s="392"/>
      <c r="D250" s="392"/>
      <c r="E250" s="392"/>
      <c r="F250" s="392"/>
      <c r="G250" s="392"/>
      <c r="H250" s="392"/>
      <c r="I250" s="392"/>
      <c r="J250" s="392"/>
      <c r="K250" s="392"/>
      <c r="L250" s="393"/>
      <c r="BP250" s="255">
        <f t="shared" si="23"/>
        <v>0</v>
      </c>
      <c r="BQ250" s="125">
        <f t="shared" si="24"/>
        <v>0</v>
      </c>
      <c r="BR250" s="125">
        <f t="shared" si="28"/>
        <v>0</v>
      </c>
    </row>
    <row r="251" spans="1:75" ht="69" customHeight="1" x14ac:dyDescent="0.3">
      <c r="A251" s="477" t="s">
        <v>340</v>
      </c>
      <c r="B251" s="478"/>
      <c r="C251" s="478"/>
      <c r="D251" s="478"/>
      <c r="E251" s="478"/>
      <c r="F251" s="478"/>
      <c r="G251" s="478"/>
      <c r="H251" s="478"/>
      <c r="I251" s="478"/>
      <c r="J251" s="478"/>
      <c r="K251" s="478"/>
      <c r="L251" s="479"/>
      <c r="M251" s="262"/>
      <c r="BP251" s="255">
        <f t="shared" si="23"/>
        <v>0</v>
      </c>
      <c r="BQ251" s="125">
        <f t="shared" si="24"/>
        <v>0</v>
      </c>
      <c r="BR251" s="125">
        <f t="shared" si="28"/>
        <v>0</v>
      </c>
    </row>
    <row r="252" spans="1:75" ht="84" customHeight="1" x14ac:dyDescent="0.3">
      <c r="A252" s="683" t="s">
        <v>341</v>
      </c>
      <c r="B252" s="684"/>
      <c r="C252" s="684"/>
      <c r="D252" s="684"/>
      <c r="E252" s="684"/>
      <c r="F252" s="684"/>
      <c r="G252" s="684"/>
      <c r="H252" s="684"/>
      <c r="I252" s="684"/>
      <c r="J252" s="684"/>
      <c r="K252" s="684"/>
      <c r="L252" s="685"/>
      <c r="BP252" s="255">
        <f t="shared" ref="BP252:BP258" si="29">I210</f>
        <v>0</v>
      </c>
      <c r="BQ252" s="125">
        <f t="shared" ref="BQ252:BQ258" si="30">L210</f>
        <v>0</v>
      </c>
      <c r="BR252" s="125">
        <f>IF(BQ252="Y",BP252*0.4,0)</f>
        <v>0</v>
      </c>
    </row>
    <row r="253" spans="1:75" ht="128.4" customHeight="1" x14ac:dyDescent="0.3">
      <c r="A253" s="686" t="s">
        <v>344</v>
      </c>
      <c r="B253" s="687"/>
      <c r="C253" s="687"/>
      <c r="D253" s="687"/>
      <c r="E253" s="687"/>
      <c r="F253" s="687"/>
      <c r="G253" s="687"/>
      <c r="H253" s="687"/>
      <c r="I253" s="687"/>
      <c r="J253" s="687"/>
      <c r="K253" s="687"/>
      <c r="L253" s="688"/>
      <c r="BP253" s="255">
        <f t="shared" si="29"/>
        <v>0</v>
      </c>
      <c r="BQ253" s="125">
        <f t="shared" si="30"/>
        <v>0</v>
      </c>
      <c r="BR253" s="125">
        <f>IF(BQ253="Y",BP253*0.4,0)</f>
        <v>0</v>
      </c>
    </row>
    <row r="254" spans="1:75" ht="40.200000000000003" customHeight="1" x14ac:dyDescent="0.3">
      <c r="A254" s="456" t="s">
        <v>333</v>
      </c>
      <c r="B254" s="456"/>
      <c r="C254" s="456"/>
      <c r="D254" s="456"/>
      <c r="E254" s="456"/>
      <c r="F254" s="138" t="s">
        <v>188</v>
      </c>
      <c r="G254" s="263"/>
      <c r="H254" s="138" t="s">
        <v>189</v>
      </c>
      <c r="I254" s="32"/>
      <c r="J254" s="469" t="str">
        <f>IF(OR(BH261&gt;1,BH256&gt;1,BH257&gt;1,BH258&gt;1,BH255&gt;1,BH254&gt;1),"You have selected more than 1 check box for the red highlighted question. Please de-select check boxes until only one box remains checked","")</f>
        <v/>
      </c>
      <c r="K254" s="469"/>
      <c r="L254" s="469"/>
      <c r="BF254" s="363" t="b">
        <v>0</v>
      </c>
      <c r="BG254" s="363" t="b">
        <v>0</v>
      </c>
      <c r="BH254" s="125">
        <f t="shared" ref="BH254:BH261" si="31">COUNTIF(BF254:BG254,TRUE)</f>
        <v>0</v>
      </c>
      <c r="BP254" s="255">
        <f t="shared" si="29"/>
        <v>0</v>
      </c>
      <c r="BQ254" s="125">
        <f t="shared" si="30"/>
        <v>0</v>
      </c>
      <c r="BR254" s="125">
        <f t="shared" ref="BR254:BR258" si="32">IF(BQ254="Y",BP254*0.4,0)</f>
        <v>0</v>
      </c>
    </row>
    <row r="255" spans="1:75" ht="34.200000000000003" customHeight="1" x14ac:dyDescent="0.3">
      <c r="A255" s="456" t="s">
        <v>334</v>
      </c>
      <c r="B255" s="456"/>
      <c r="C255" s="456"/>
      <c r="D255" s="456"/>
      <c r="E255" s="456"/>
      <c r="F255" s="138" t="s">
        <v>188</v>
      </c>
      <c r="G255" s="263"/>
      <c r="H255" s="138" t="s">
        <v>189</v>
      </c>
      <c r="I255" s="32"/>
      <c r="J255" s="469"/>
      <c r="K255" s="469"/>
      <c r="L255" s="469"/>
      <c r="BF255" s="363" t="b">
        <v>0</v>
      </c>
      <c r="BG255" s="363" t="b">
        <v>0</v>
      </c>
      <c r="BH255" s="125">
        <f t="shared" si="31"/>
        <v>0</v>
      </c>
      <c r="BP255" s="255">
        <f t="shared" si="29"/>
        <v>0</v>
      </c>
      <c r="BQ255" s="125">
        <f t="shared" si="30"/>
        <v>0</v>
      </c>
      <c r="BR255" s="125">
        <f t="shared" si="32"/>
        <v>0</v>
      </c>
    </row>
    <row r="256" spans="1:75" ht="43.5" customHeight="1" x14ac:dyDescent="0.3">
      <c r="A256" s="394" t="s">
        <v>327</v>
      </c>
      <c r="B256" s="394"/>
      <c r="C256" s="394"/>
      <c r="D256" s="394"/>
      <c r="E256" s="394"/>
      <c r="F256" s="138" t="s">
        <v>188</v>
      </c>
      <c r="G256" s="263"/>
      <c r="H256" s="138" t="s">
        <v>189</v>
      </c>
      <c r="I256" s="264"/>
      <c r="J256" s="469"/>
      <c r="K256" s="469"/>
      <c r="L256" s="469"/>
      <c r="M256" s="80"/>
      <c r="BF256" s="364" t="b">
        <v>0</v>
      </c>
      <c r="BG256" s="364" t="b">
        <v>0</v>
      </c>
      <c r="BH256" s="125">
        <f t="shared" si="31"/>
        <v>0</v>
      </c>
      <c r="BP256" s="255">
        <f t="shared" si="29"/>
        <v>0</v>
      </c>
      <c r="BQ256" s="125">
        <f t="shared" si="30"/>
        <v>0</v>
      </c>
      <c r="BR256" s="125">
        <f t="shared" si="32"/>
        <v>0</v>
      </c>
    </row>
    <row r="257" spans="1:70" ht="43.5" customHeight="1" x14ac:dyDescent="0.3">
      <c r="A257" s="380" t="s">
        <v>330</v>
      </c>
      <c r="B257" s="380"/>
      <c r="C257" s="380"/>
      <c r="D257" s="380"/>
      <c r="E257" s="380"/>
      <c r="F257" s="132" t="s">
        <v>188</v>
      </c>
      <c r="G257" s="264"/>
      <c r="H257" s="132" t="s">
        <v>189</v>
      </c>
      <c r="I257" s="132"/>
      <c r="J257" s="469"/>
      <c r="K257" s="469"/>
      <c r="L257" s="469"/>
      <c r="M257" s="80"/>
      <c r="BF257" s="362" t="b">
        <v>0</v>
      </c>
      <c r="BG257" s="362" t="b">
        <v>0</v>
      </c>
      <c r="BH257" s="125">
        <f t="shared" si="31"/>
        <v>0</v>
      </c>
      <c r="BP257" s="255">
        <f t="shared" si="29"/>
        <v>0</v>
      </c>
      <c r="BQ257" s="125">
        <f t="shared" si="30"/>
        <v>0</v>
      </c>
      <c r="BR257" s="125">
        <f t="shared" si="32"/>
        <v>0</v>
      </c>
    </row>
    <row r="258" spans="1:70" ht="43.5" customHeight="1" x14ac:dyDescent="0.3">
      <c r="A258" s="380" t="s">
        <v>328</v>
      </c>
      <c r="B258" s="380"/>
      <c r="C258" s="380"/>
      <c r="D258" s="380"/>
      <c r="E258" s="380"/>
      <c r="F258" s="132" t="s">
        <v>188</v>
      </c>
      <c r="G258" s="264"/>
      <c r="H258" s="132" t="s">
        <v>189</v>
      </c>
      <c r="I258" s="132"/>
      <c r="J258" s="469"/>
      <c r="K258" s="469"/>
      <c r="L258" s="469"/>
      <c r="M258" s="80"/>
      <c r="BF258" s="362" t="b">
        <v>0</v>
      </c>
      <c r="BG258" s="362" t="b">
        <v>0</v>
      </c>
      <c r="BH258" s="125">
        <f t="shared" si="31"/>
        <v>0</v>
      </c>
      <c r="BP258" s="255">
        <f t="shared" si="29"/>
        <v>0</v>
      </c>
      <c r="BQ258" s="125">
        <f t="shared" si="30"/>
        <v>0</v>
      </c>
      <c r="BR258" s="125">
        <f t="shared" si="32"/>
        <v>0</v>
      </c>
    </row>
    <row r="259" spans="1:70" ht="36" customHeight="1" x14ac:dyDescent="0.3">
      <c r="A259" s="664" t="s">
        <v>345</v>
      </c>
      <c r="B259" s="664"/>
      <c r="C259" s="664"/>
      <c r="D259" s="664"/>
      <c r="E259" s="664"/>
      <c r="F259" s="664"/>
      <c r="G259" s="664"/>
      <c r="H259" s="664"/>
      <c r="I259" s="132"/>
      <c r="J259" s="469"/>
      <c r="K259" s="469"/>
      <c r="L259" s="469"/>
      <c r="M259" s="80"/>
      <c r="BP259" s="255">
        <f t="shared" ref="BP259:BP266" si="33">I217</f>
        <v>0</v>
      </c>
      <c r="BQ259" s="125">
        <f t="shared" ref="BQ259:BQ266" si="34">L217</f>
        <v>0</v>
      </c>
      <c r="BR259" s="125">
        <f t="shared" ref="BR259:BR266" si="35">IF(BQ259="Y",BP259*0.4,0)</f>
        <v>0</v>
      </c>
    </row>
    <row r="260" spans="1:70" ht="10.95" customHeight="1" x14ac:dyDescent="0.3">
      <c r="I260" s="132"/>
      <c r="J260" s="469"/>
      <c r="K260" s="469"/>
      <c r="L260" s="469"/>
      <c r="M260" s="80"/>
      <c r="BP260" s="255">
        <f t="shared" si="33"/>
        <v>0</v>
      </c>
      <c r="BQ260" s="125">
        <f t="shared" si="34"/>
        <v>0</v>
      </c>
      <c r="BR260" s="125">
        <f t="shared" si="35"/>
        <v>0</v>
      </c>
    </row>
    <row r="261" spans="1:70" ht="43.5" customHeight="1" x14ac:dyDescent="0.3">
      <c r="A261" s="380" t="s">
        <v>329</v>
      </c>
      <c r="B261" s="380"/>
      <c r="C261" s="380"/>
      <c r="D261" s="380"/>
      <c r="E261" s="380"/>
      <c r="F261" s="132" t="s">
        <v>188</v>
      </c>
      <c r="G261" s="264"/>
      <c r="H261" s="132" t="s">
        <v>189</v>
      </c>
      <c r="I261" s="264"/>
      <c r="J261" s="469"/>
      <c r="K261" s="469"/>
      <c r="L261" s="469"/>
      <c r="M261" s="80"/>
      <c r="BF261" s="362" t="b">
        <v>0</v>
      </c>
      <c r="BG261" s="362" t="b">
        <v>0</v>
      </c>
      <c r="BH261" s="125">
        <f t="shared" si="31"/>
        <v>0</v>
      </c>
      <c r="BP261" s="255">
        <f t="shared" si="33"/>
        <v>0</v>
      </c>
      <c r="BQ261" s="125">
        <f t="shared" si="34"/>
        <v>0</v>
      </c>
      <c r="BR261" s="125">
        <f t="shared" si="35"/>
        <v>0</v>
      </c>
    </row>
    <row r="262" spans="1:70" ht="32.4" customHeight="1" x14ac:dyDescent="0.3">
      <c r="A262" s="470" t="s">
        <v>349</v>
      </c>
      <c r="B262" s="470"/>
      <c r="C262" s="470"/>
      <c r="D262" s="470"/>
      <c r="E262" s="470"/>
      <c r="F262" s="470"/>
      <c r="G262" s="470"/>
      <c r="H262" s="470"/>
      <c r="I262" s="470"/>
      <c r="J262" s="470"/>
      <c r="K262" s="470"/>
      <c r="BP262" s="255">
        <f t="shared" si="33"/>
        <v>0</v>
      </c>
      <c r="BQ262" s="125">
        <f t="shared" si="34"/>
        <v>0</v>
      </c>
      <c r="BR262" s="125">
        <f t="shared" si="35"/>
        <v>0</v>
      </c>
    </row>
    <row r="263" spans="1:70" ht="27.75" customHeight="1" x14ac:dyDescent="0.3">
      <c r="A263" s="265"/>
      <c r="B263" s="265"/>
      <c r="C263" s="265"/>
      <c r="D263" s="265"/>
      <c r="E263" s="447" t="s">
        <v>209</v>
      </c>
      <c r="F263" s="447"/>
      <c r="G263" s="447"/>
      <c r="H263" s="447"/>
      <c r="I263" s="460" t="s">
        <v>201</v>
      </c>
      <c r="J263" s="461"/>
      <c r="K263" s="265"/>
      <c r="BP263" s="255">
        <f t="shared" si="33"/>
        <v>0</v>
      </c>
      <c r="BQ263" s="125">
        <f t="shared" si="34"/>
        <v>0</v>
      </c>
      <c r="BR263" s="125">
        <f t="shared" si="35"/>
        <v>0</v>
      </c>
    </row>
    <row r="264" spans="1:70" ht="27.75" customHeight="1" x14ac:dyDescent="0.3">
      <c r="A264" s="265"/>
      <c r="B264" s="265"/>
      <c r="C264" s="265"/>
      <c r="D264" s="265"/>
      <c r="E264" s="133" t="s">
        <v>199</v>
      </c>
      <c r="F264" s="448" t="s">
        <v>200</v>
      </c>
      <c r="G264" s="448"/>
      <c r="H264" s="448"/>
      <c r="I264" s="133" t="s">
        <v>199</v>
      </c>
      <c r="J264" s="133" t="s">
        <v>200</v>
      </c>
      <c r="K264" s="266"/>
      <c r="L264" s="267"/>
      <c r="BP264" s="255">
        <f t="shared" si="33"/>
        <v>0</v>
      </c>
      <c r="BQ264" s="125">
        <f t="shared" si="34"/>
        <v>0</v>
      </c>
      <c r="BR264" s="125">
        <f t="shared" si="35"/>
        <v>0</v>
      </c>
    </row>
    <row r="265" spans="1:70" ht="32.25" customHeight="1" x14ac:dyDescent="0.3">
      <c r="A265" s="109" t="s">
        <v>183</v>
      </c>
      <c r="B265" s="394" t="s">
        <v>90</v>
      </c>
      <c r="C265" s="394"/>
      <c r="D265" s="394"/>
      <c r="E265" s="1"/>
      <c r="F265" s="419"/>
      <c r="G265" s="419"/>
      <c r="H265" s="419"/>
      <c r="I265" s="1"/>
      <c r="J265" s="1"/>
      <c r="K265" s="462"/>
      <c r="L265" s="463"/>
      <c r="M265" s="128"/>
      <c r="BF265"/>
      <c r="BG265"/>
      <c r="BH265"/>
      <c r="BI265"/>
      <c r="BJ265"/>
      <c r="BK265"/>
      <c r="BL265"/>
      <c r="BP265" s="255">
        <f t="shared" si="33"/>
        <v>0</v>
      </c>
      <c r="BQ265" s="125">
        <f t="shared" si="34"/>
        <v>0</v>
      </c>
      <c r="BR265" s="125">
        <f t="shared" si="35"/>
        <v>0</v>
      </c>
    </row>
    <row r="266" spans="1:70" ht="30" customHeight="1" x14ac:dyDescent="0.3">
      <c r="A266" s="59"/>
      <c r="B266" s="394" t="s">
        <v>350</v>
      </c>
      <c r="C266" s="394"/>
      <c r="D266" s="394"/>
      <c r="E266" s="1"/>
      <c r="F266" s="419"/>
      <c r="G266" s="419"/>
      <c r="H266" s="419"/>
      <c r="I266" s="1"/>
      <c r="J266" s="1"/>
      <c r="K266" s="462"/>
      <c r="L266" s="463"/>
      <c r="BF266"/>
      <c r="BG266"/>
      <c r="BH266"/>
      <c r="BI266"/>
      <c r="BJ266"/>
      <c r="BK266"/>
      <c r="BL266"/>
      <c r="BP266" s="255">
        <f t="shared" si="33"/>
        <v>0</v>
      </c>
      <c r="BQ266" s="125">
        <f t="shared" si="34"/>
        <v>0</v>
      </c>
      <c r="BR266" s="125">
        <f t="shared" si="35"/>
        <v>0</v>
      </c>
    </row>
    <row r="267" spans="1:70" ht="25.5" customHeight="1" x14ac:dyDescent="0.3">
      <c r="A267" s="59"/>
      <c r="B267" s="394" t="s">
        <v>351</v>
      </c>
      <c r="C267" s="394"/>
      <c r="D267" s="394"/>
      <c r="E267" s="1"/>
      <c r="F267" s="419"/>
      <c r="G267" s="419"/>
      <c r="H267" s="419"/>
      <c r="I267" s="1"/>
      <c r="J267" s="1"/>
      <c r="K267" s="462"/>
      <c r="L267" s="463"/>
      <c r="BP267" s="242">
        <f>SUM(BP245:BP266)</f>
        <v>0</v>
      </c>
      <c r="BR267" s="242">
        <f>SUM(BR245:BR266)</f>
        <v>0</v>
      </c>
    </row>
    <row r="268" spans="1:70" ht="30" customHeight="1" x14ac:dyDescent="0.3">
      <c r="A268" s="59"/>
      <c r="B268" s="394" t="s">
        <v>352</v>
      </c>
      <c r="C268" s="394"/>
      <c r="D268" s="394"/>
      <c r="E268" s="1"/>
      <c r="F268" s="419"/>
      <c r="G268" s="419"/>
      <c r="H268" s="419"/>
      <c r="I268" s="1"/>
      <c r="J268" s="1"/>
      <c r="K268" s="462"/>
      <c r="L268" s="463"/>
    </row>
    <row r="269" spans="1:70" ht="45" customHeight="1" x14ac:dyDescent="0.3">
      <c r="A269" s="471" t="s">
        <v>210</v>
      </c>
      <c r="B269" s="472"/>
      <c r="C269" s="472"/>
      <c r="D269" s="472"/>
      <c r="E269" s="472"/>
      <c r="F269" s="472"/>
      <c r="G269" s="472"/>
      <c r="H269" s="472"/>
      <c r="I269" s="472"/>
      <c r="J269" s="472"/>
      <c r="K269" s="472"/>
      <c r="L269" s="472"/>
    </row>
    <row r="270" spans="1:70" ht="30" customHeight="1" x14ac:dyDescent="0.3">
      <c r="A270" s="403"/>
      <c r="B270" s="404"/>
      <c r="C270" s="404"/>
      <c r="D270" s="404"/>
      <c r="E270" s="404"/>
      <c r="F270" s="404"/>
      <c r="G270" s="404"/>
      <c r="H270" s="404"/>
      <c r="I270" s="404"/>
      <c r="J270" s="404"/>
      <c r="K270" s="404"/>
      <c r="L270" s="405"/>
    </row>
    <row r="271" spans="1:70" ht="30" customHeight="1" x14ac:dyDescent="0.3">
      <c r="A271" s="406"/>
      <c r="B271" s="407"/>
      <c r="C271" s="407"/>
      <c r="D271" s="407"/>
      <c r="E271" s="407"/>
      <c r="F271" s="407"/>
      <c r="G271" s="407"/>
      <c r="H271" s="407"/>
      <c r="I271" s="407"/>
      <c r="J271" s="407"/>
      <c r="K271" s="407"/>
      <c r="L271" s="408"/>
    </row>
    <row r="272" spans="1:70" ht="30" customHeight="1" x14ac:dyDescent="0.3">
      <c r="A272" s="265"/>
      <c r="B272" s="265"/>
      <c r="C272" s="265"/>
      <c r="D272" s="265"/>
      <c r="E272" s="265"/>
      <c r="F272" s="265"/>
      <c r="G272" s="265"/>
      <c r="H272" s="265"/>
      <c r="I272" s="265"/>
      <c r="J272" s="265"/>
      <c r="K272" s="265"/>
      <c r="L272" s="59"/>
    </row>
    <row r="273" spans="1:64" ht="39.75" customHeight="1" x14ac:dyDescent="0.3">
      <c r="A273" s="380" t="s">
        <v>331</v>
      </c>
      <c r="B273" s="380"/>
      <c r="C273" s="380"/>
      <c r="D273" s="380"/>
      <c r="E273" s="380"/>
      <c r="F273" s="380"/>
      <c r="G273" s="380"/>
      <c r="H273" s="380"/>
      <c r="I273" s="380"/>
      <c r="J273" s="207" t="s">
        <v>188</v>
      </c>
      <c r="K273" s="207" t="s">
        <v>189</v>
      </c>
      <c r="L273" s="268"/>
      <c r="M273" s="80"/>
    </row>
    <row r="274" spans="1:64" ht="30" customHeight="1" x14ac:dyDescent="0.3">
      <c r="A274" s="470" t="s">
        <v>353</v>
      </c>
      <c r="B274" s="470"/>
      <c r="C274" s="470"/>
      <c r="D274" s="470"/>
      <c r="E274" s="470"/>
      <c r="F274" s="470"/>
      <c r="G274" s="470"/>
      <c r="H274" s="470"/>
      <c r="I274" s="470"/>
      <c r="J274" s="470"/>
      <c r="K274" s="470"/>
      <c r="L274" s="59"/>
    </row>
    <row r="275" spans="1:64" ht="30" customHeight="1" x14ac:dyDescent="0.3">
      <c r="A275" s="265"/>
      <c r="B275" s="265"/>
      <c r="C275" s="265"/>
      <c r="D275" s="265"/>
      <c r="E275" s="447" t="s">
        <v>202</v>
      </c>
      <c r="F275" s="447"/>
      <c r="G275" s="447"/>
      <c r="H275" s="447"/>
      <c r="I275" s="460" t="s">
        <v>203</v>
      </c>
      <c r="J275" s="461"/>
      <c r="K275" s="265"/>
      <c r="L275" s="59"/>
    </row>
    <row r="276" spans="1:64" ht="30" customHeight="1" x14ac:dyDescent="0.3">
      <c r="A276" s="265"/>
      <c r="B276" s="265"/>
      <c r="C276" s="265"/>
      <c r="D276" s="265"/>
      <c r="E276" s="269" t="s">
        <v>199</v>
      </c>
      <c r="F276" s="444" t="s">
        <v>182</v>
      </c>
      <c r="G276" s="445"/>
      <c r="H276" s="446"/>
      <c r="I276" s="269" t="s">
        <v>199</v>
      </c>
      <c r="J276" s="269" t="s">
        <v>182</v>
      </c>
      <c r="K276" s="265"/>
      <c r="L276" s="59"/>
    </row>
    <row r="277" spans="1:64" ht="32.25" customHeight="1" x14ac:dyDescent="0.3">
      <c r="A277" s="109" t="s">
        <v>183</v>
      </c>
      <c r="B277" s="394" t="s">
        <v>90</v>
      </c>
      <c r="C277" s="394"/>
      <c r="D277" s="394"/>
      <c r="E277" s="378"/>
      <c r="F277" s="419"/>
      <c r="G277" s="419"/>
      <c r="H277" s="419"/>
      <c r="I277" s="378"/>
      <c r="J277" s="378"/>
      <c r="K277" s="462"/>
      <c r="L277" s="463"/>
      <c r="M277" s="128"/>
      <c r="BF277"/>
      <c r="BG277"/>
      <c r="BH277"/>
      <c r="BI277"/>
      <c r="BJ277"/>
      <c r="BK277"/>
      <c r="BL277"/>
    </row>
    <row r="278" spans="1:64" ht="30" customHeight="1" x14ac:dyDescent="0.3">
      <c r="A278" s="59"/>
      <c r="B278" s="394" t="s">
        <v>350</v>
      </c>
      <c r="C278" s="394"/>
      <c r="D278" s="394"/>
      <c r="E278" s="378"/>
      <c r="F278" s="419"/>
      <c r="G278" s="419"/>
      <c r="H278" s="419"/>
      <c r="I278" s="378"/>
      <c r="J278" s="378"/>
      <c r="K278" s="462"/>
      <c r="L278" s="463"/>
      <c r="BF278"/>
      <c r="BG278"/>
      <c r="BH278"/>
      <c r="BI278"/>
      <c r="BJ278"/>
      <c r="BK278"/>
      <c r="BL278"/>
    </row>
    <row r="279" spans="1:64" ht="25.5" customHeight="1" x14ac:dyDescent="0.3">
      <c r="A279" s="59"/>
      <c r="B279" s="394" t="s">
        <v>351</v>
      </c>
      <c r="C279" s="394"/>
      <c r="D279" s="394"/>
      <c r="E279" s="378"/>
      <c r="F279" s="419"/>
      <c r="G279" s="419"/>
      <c r="H279" s="419"/>
      <c r="I279" s="378"/>
      <c r="J279" s="378"/>
      <c r="K279" s="462"/>
      <c r="L279" s="463"/>
    </row>
    <row r="280" spans="1:64" ht="30" customHeight="1" x14ac:dyDescent="0.3">
      <c r="A280" s="59"/>
      <c r="B280" s="394" t="s">
        <v>352</v>
      </c>
      <c r="C280" s="394"/>
      <c r="D280" s="394"/>
      <c r="E280" s="378"/>
      <c r="F280" s="419"/>
      <c r="G280" s="419"/>
      <c r="H280" s="419"/>
      <c r="I280" s="378"/>
      <c r="J280" s="378"/>
      <c r="K280" s="462"/>
      <c r="L280" s="463"/>
    </row>
    <row r="281" spans="1:64" ht="14.4" customHeight="1" x14ac:dyDescent="0.3">
      <c r="A281" s="59"/>
      <c r="B281" s="58"/>
      <c r="C281" s="58"/>
      <c r="D281" s="58"/>
      <c r="E281" s="59"/>
      <c r="F281" s="59"/>
      <c r="G281" s="59"/>
      <c r="H281" s="59"/>
      <c r="I281" s="59"/>
      <c r="J281" s="59"/>
      <c r="K281" s="270"/>
      <c r="L281" s="270"/>
    </row>
    <row r="282" spans="1:64" ht="35.4" customHeight="1" x14ac:dyDescent="0.3">
      <c r="A282" s="473" t="s">
        <v>354</v>
      </c>
      <c r="B282" s="473"/>
      <c r="C282" s="473"/>
      <c r="D282" s="473"/>
      <c r="E282" s="473"/>
      <c r="F282" s="473"/>
      <c r="G282" s="473"/>
      <c r="H282" s="473"/>
      <c r="I282" s="473"/>
      <c r="J282" s="473"/>
      <c r="K282" s="473"/>
      <c r="L282" s="473"/>
    </row>
    <row r="283" spans="1:64" ht="30" customHeight="1" x14ac:dyDescent="0.3">
      <c r="A283" s="403"/>
      <c r="B283" s="404"/>
      <c r="C283" s="404"/>
      <c r="D283" s="404"/>
      <c r="E283" s="404"/>
      <c r="F283" s="404"/>
      <c r="G283" s="404"/>
      <c r="H283" s="404"/>
      <c r="I283" s="404"/>
      <c r="J283" s="404"/>
      <c r="K283" s="404"/>
      <c r="L283" s="405"/>
    </row>
    <row r="284" spans="1:64" ht="30" customHeight="1" x14ac:dyDescent="0.3">
      <c r="A284" s="406"/>
      <c r="B284" s="407"/>
      <c r="C284" s="407"/>
      <c r="D284" s="407"/>
      <c r="E284" s="407"/>
      <c r="F284" s="407"/>
      <c r="G284" s="407"/>
      <c r="H284" s="407"/>
      <c r="I284" s="407"/>
      <c r="J284" s="407"/>
      <c r="K284" s="407"/>
      <c r="L284" s="408"/>
    </row>
    <row r="285" spans="1:64" ht="15.6" customHeight="1" x14ac:dyDescent="0.3">
      <c r="I285" s="33"/>
      <c r="J285" s="33"/>
      <c r="K285" s="33"/>
    </row>
    <row r="286" spans="1:64" ht="54.6" customHeight="1" x14ac:dyDescent="0.3">
      <c r="A286" s="457" t="s">
        <v>335</v>
      </c>
      <c r="B286" s="458"/>
      <c r="C286" s="458"/>
      <c r="D286" s="458"/>
      <c r="E286" s="458"/>
      <c r="F286" s="458"/>
      <c r="G286" s="458"/>
      <c r="H286" s="458"/>
      <c r="I286" s="458"/>
      <c r="J286" s="458"/>
      <c r="K286" s="458"/>
      <c r="L286" s="459"/>
    </row>
    <row r="287" spans="1:64" ht="39.75" customHeight="1" x14ac:dyDescent="0.3">
      <c r="A287" s="380" t="s">
        <v>332</v>
      </c>
      <c r="B287" s="380"/>
      <c r="C287" s="380"/>
      <c r="D287" s="380"/>
      <c r="E287" s="380"/>
      <c r="F287" s="380"/>
      <c r="G287" s="380"/>
      <c r="H287" s="380"/>
      <c r="I287" s="380"/>
      <c r="J287" s="380"/>
      <c r="K287" s="380"/>
      <c r="L287" s="380"/>
      <c r="M287" s="80"/>
    </row>
    <row r="288" spans="1:64" ht="38.25" customHeight="1" x14ac:dyDescent="0.3">
      <c r="A288" s="61"/>
      <c r="B288" s="271"/>
      <c r="C288" s="271"/>
      <c r="D288" s="271"/>
      <c r="E288" s="208" t="s">
        <v>204</v>
      </c>
      <c r="F288" s="715" t="s">
        <v>205</v>
      </c>
      <c r="G288" s="715"/>
      <c r="H288" s="715"/>
      <c r="I288" s="271"/>
      <c r="J288" s="271"/>
      <c r="K288" s="271"/>
      <c r="L288" s="271"/>
      <c r="M288" s="80"/>
    </row>
    <row r="289" spans="1:12" ht="30" customHeight="1" x14ac:dyDescent="0.3">
      <c r="A289" s="109" t="s">
        <v>183</v>
      </c>
      <c r="B289" s="394" t="s">
        <v>90</v>
      </c>
      <c r="C289" s="394"/>
      <c r="D289" s="394"/>
      <c r="E289" s="1"/>
      <c r="F289" s="419"/>
      <c r="G289" s="419"/>
      <c r="H289" s="419"/>
      <c r="I289" s="59"/>
      <c r="J289" s="265"/>
      <c r="K289" s="59"/>
      <c r="L289" s="59"/>
    </row>
    <row r="290" spans="1:12" ht="30" customHeight="1" x14ac:dyDescent="0.3">
      <c r="A290" s="59"/>
      <c r="B290" s="394" t="s">
        <v>91</v>
      </c>
      <c r="C290" s="394"/>
      <c r="D290" s="394"/>
      <c r="E290" s="1"/>
      <c r="F290" s="419"/>
      <c r="G290" s="419"/>
      <c r="H290" s="419"/>
      <c r="I290" s="59"/>
      <c r="J290" s="265"/>
      <c r="K290" s="59"/>
      <c r="L290" s="59"/>
    </row>
    <row r="291" spans="1:12" ht="30" customHeight="1" x14ac:dyDescent="0.3">
      <c r="A291" s="59"/>
      <c r="B291" s="394" t="s">
        <v>92</v>
      </c>
      <c r="C291" s="394"/>
      <c r="D291" s="394"/>
      <c r="E291" s="1"/>
      <c r="F291" s="419"/>
      <c r="G291" s="419"/>
      <c r="H291" s="419"/>
      <c r="I291" s="59"/>
      <c r="J291" s="59"/>
      <c r="K291" s="59"/>
      <c r="L291" s="59"/>
    </row>
    <row r="292" spans="1:12" ht="30" customHeight="1" x14ac:dyDescent="0.3">
      <c r="A292" s="59"/>
      <c r="B292" s="394" t="s">
        <v>93</v>
      </c>
      <c r="C292" s="394"/>
      <c r="D292" s="394"/>
      <c r="E292" s="1"/>
      <c r="F292" s="419"/>
      <c r="G292" s="419"/>
      <c r="H292" s="419"/>
      <c r="I292" s="59"/>
      <c r="J292" s="59"/>
      <c r="K292" s="59"/>
      <c r="L292" s="59"/>
    </row>
    <row r="293" spans="1:12" ht="14.25" customHeight="1" x14ac:dyDescent="0.3">
      <c r="A293" s="59"/>
      <c r="B293" s="59"/>
      <c r="C293" s="59"/>
      <c r="D293" s="59"/>
      <c r="E293" s="59"/>
      <c r="F293" s="59"/>
      <c r="G293" s="59"/>
      <c r="H293" s="59"/>
      <c r="I293" s="59"/>
      <c r="J293" s="59"/>
      <c r="K293" s="59"/>
      <c r="L293" s="59"/>
    </row>
    <row r="294" spans="1:12" ht="30" customHeight="1" x14ac:dyDescent="0.3">
      <c r="A294" s="109" t="s">
        <v>113</v>
      </c>
      <c r="B294" s="394" t="s">
        <v>106</v>
      </c>
      <c r="C294" s="394"/>
      <c r="D294" s="394"/>
      <c r="E294" s="1"/>
      <c r="F294" s="419"/>
      <c r="G294" s="419"/>
      <c r="H294" s="419"/>
      <c r="I294" s="59"/>
      <c r="J294" s="59"/>
      <c r="K294" s="59"/>
      <c r="L294" s="59"/>
    </row>
    <row r="295" spans="1:12" ht="30" customHeight="1" x14ac:dyDescent="0.3">
      <c r="A295" s="59"/>
      <c r="B295" s="394" t="s">
        <v>107</v>
      </c>
      <c r="C295" s="394"/>
      <c r="D295" s="394"/>
      <c r="E295" s="1"/>
      <c r="F295" s="419"/>
      <c r="G295" s="419"/>
      <c r="H295" s="419"/>
      <c r="I295" s="59"/>
      <c r="J295" s="59"/>
      <c r="K295" s="59"/>
      <c r="L295" s="59"/>
    </row>
    <row r="296" spans="1:12" ht="30" customHeight="1" x14ac:dyDescent="0.3">
      <c r="A296" s="59"/>
      <c r="B296" s="394" t="s">
        <v>108</v>
      </c>
      <c r="C296" s="394"/>
      <c r="D296" s="394"/>
      <c r="E296" s="1"/>
      <c r="F296" s="419"/>
      <c r="G296" s="419"/>
      <c r="H296" s="419"/>
      <c r="I296" s="59"/>
      <c r="J296" s="59"/>
      <c r="K296" s="59"/>
      <c r="L296" s="59"/>
    </row>
    <row r="297" spans="1:12" ht="30" customHeight="1" x14ac:dyDescent="0.3">
      <c r="A297" s="59"/>
      <c r="B297" s="394" t="s">
        <v>109</v>
      </c>
      <c r="C297" s="394"/>
      <c r="D297" s="394"/>
      <c r="E297" s="1"/>
      <c r="F297" s="419"/>
      <c r="G297" s="419"/>
      <c r="H297" s="419"/>
      <c r="I297" s="59"/>
      <c r="J297" s="59"/>
      <c r="K297" s="59"/>
      <c r="L297" s="59"/>
    </row>
    <row r="298" spans="1:12" ht="30" customHeight="1" x14ac:dyDescent="0.3">
      <c r="A298" s="59"/>
      <c r="B298" s="394" t="s">
        <v>110</v>
      </c>
      <c r="C298" s="394"/>
      <c r="D298" s="394"/>
      <c r="E298" s="1"/>
      <c r="F298" s="419"/>
      <c r="G298" s="419"/>
      <c r="H298" s="419"/>
      <c r="I298" s="59"/>
      <c r="J298" s="59"/>
      <c r="K298" s="59"/>
      <c r="L298" s="59"/>
    </row>
    <row r="299" spans="1:12" ht="30" customHeight="1" x14ac:dyDescent="0.3">
      <c r="A299" s="59"/>
      <c r="B299" s="394" t="s">
        <v>111</v>
      </c>
      <c r="C299" s="394"/>
      <c r="D299" s="394"/>
      <c r="E299" s="1"/>
      <c r="F299" s="419"/>
      <c r="G299" s="419"/>
      <c r="H299" s="419"/>
      <c r="I299" s="59"/>
      <c r="J299" s="59"/>
      <c r="K299" s="59"/>
      <c r="L299" s="59"/>
    </row>
    <row r="300" spans="1:12" ht="12.75" customHeight="1" x14ac:dyDescent="0.3">
      <c r="A300" s="59"/>
      <c r="B300" s="59"/>
      <c r="C300" s="59"/>
      <c r="D300" s="59"/>
      <c r="E300" s="59"/>
      <c r="F300" s="59"/>
      <c r="G300" s="59"/>
      <c r="H300" s="59"/>
      <c r="I300" s="59"/>
      <c r="J300" s="59"/>
      <c r="K300" s="59"/>
      <c r="L300" s="59"/>
    </row>
    <row r="301" spans="1:12" ht="29.25" customHeight="1" x14ac:dyDescent="0.3">
      <c r="A301" s="109" t="s">
        <v>114</v>
      </c>
      <c r="B301" s="394" t="s">
        <v>321</v>
      </c>
      <c r="C301" s="394"/>
      <c r="D301" s="394"/>
      <c r="E301" s="1"/>
      <c r="F301" s="419"/>
      <c r="G301" s="419"/>
      <c r="H301" s="419"/>
      <c r="I301" s="59"/>
      <c r="J301" s="59"/>
      <c r="K301" s="59"/>
      <c r="L301" s="59"/>
    </row>
    <row r="302" spans="1:12" ht="29.25" customHeight="1" x14ac:dyDescent="0.3">
      <c r="A302" s="109"/>
      <c r="B302" s="394" t="s">
        <v>322</v>
      </c>
      <c r="C302" s="394"/>
      <c r="D302" s="394"/>
      <c r="E302" s="1"/>
      <c r="F302" s="419"/>
      <c r="G302" s="419"/>
      <c r="H302" s="419"/>
      <c r="I302" s="59"/>
      <c r="J302" s="59"/>
      <c r="K302" s="59"/>
      <c r="L302" s="59"/>
    </row>
    <row r="303" spans="1:12" ht="29.25" customHeight="1" x14ac:dyDescent="0.3">
      <c r="A303" s="109"/>
      <c r="B303" s="58" t="s">
        <v>323</v>
      </c>
      <c r="C303" s="58"/>
      <c r="D303" s="58"/>
      <c r="E303" s="1"/>
      <c r="F303" s="419"/>
      <c r="G303" s="419"/>
      <c r="H303" s="419"/>
      <c r="I303" s="59"/>
      <c r="J303" s="59"/>
      <c r="K303" s="59"/>
      <c r="L303" s="59"/>
    </row>
    <row r="304" spans="1:12" ht="30" customHeight="1" x14ac:dyDescent="0.3">
      <c r="A304" s="59"/>
      <c r="B304" s="218" t="s">
        <v>112</v>
      </c>
      <c r="C304" s="218"/>
      <c r="D304" s="58"/>
      <c r="E304" s="1"/>
      <c r="F304" s="419"/>
      <c r="G304" s="419"/>
      <c r="H304" s="419"/>
      <c r="I304" s="59"/>
      <c r="J304" s="59"/>
      <c r="K304" s="59"/>
      <c r="L304" s="59"/>
    </row>
    <row r="305" spans="1:13" ht="30" customHeight="1" x14ac:dyDescent="0.3">
      <c r="A305" s="59"/>
      <c r="B305" s="218" t="s">
        <v>324</v>
      </c>
      <c r="E305" s="1"/>
      <c r="F305" s="419"/>
      <c r="G305" s="419"/>
      <c r="H305" s="419"/>
      <c r="I305" s="59"/>
      <c r="J305" s="59"/>
      <c r="K305" s="59"/>
      <c r="L305" s="59"/>
    </row>
    <row r="306" spans="1:13" ht="19.5" customHeight="1" x14ac:dyDescent="0.3">
      <c r="A306" s="59"/>
      <c r="B306" s="59"/>
      <c r="C306" s="59"/>
      <c r="D306" s="59"/>
      <c r="E306" s="59"/>
      <c r="F306" s="59"/>
      <c r="G306" s="59"/>
      <c r="H306" s="59"/>
      <c r="I306" s="59"/>
      <c r="J306" s="59"/>
      <c r="K306" s="59"/>
      <c r="L306" s="59"/>
    </row>
    <row r="307" spans="1:13" ht="19.5" customHeight="1" x14ac:dyDescent="0.3">
      <c r="A307" s="59"/>
      <c r="B307" s="59"/>
      <c r="C307" s="59"/>
      <c r="D307" s="59"/>
      <c r="E307" s="59"/>
      <c r="F307" s="59"/>
      <c r="G307" s="59"/>
      <c r="H307" s="59"/>
      <c r="I307" s="59"/>
      <c r="J307" s="59"/>
      <c r="K307" s="59"/>
      <c r="L307" s="59"/>
    </row>
    <row r="308" spans="1:13" ht="41.4" customHeight="1" x14ac:dyDescent="0.3">
      <c r="A308" s="380" t="s">
        <v>336</v>
      </c>
      <c r="B308" s="380"/>
      <c r="C308" s="380"/>
      <c r="D308" s="380"/>
      <c r="E308" s="380"/>
      <c r="F308" s="380"/>
      <c r="G308" s="380"/>
      <c r="H308" s="380"/>
      <c r="I308" s="380"/>
      <c r="J308" s="380"/>
      <c r="K308" s="380"/>
      <c r="L308" s="380"/>
    </row>
    <row r="309" spans="1:13" ht="29.25" customHeight="1" x14ac:dyDescent="0.3">
      <c r="A309" s="658" t="s">
        <v>20</v>
      </c>
      <c r="B309" s="658"/>
      <c r="C309" s="658"/>
      <c r="D309" s="658"/>
      <c r="E309" s="658"/>
      <c r="F309" s="264"/>
      <c r="G309" s="264"/>
      <c r="H309" s="365" t="b">
        <v>0</v>
      </c>
      <c r="I309" s="264"/>
      <c r="J309" s="273"/>
      <c r="K309" s="273"/>
      <c r="L309" s="273"/>
    </row>
    <row r="310" spans="1:13" ht="29.25" customHeight="1" x14ac:dyDescent="0.3">
      <c r="A310" s="726" t="s">
        <v>136</v>
      </c>
      <c r="B310" s="726"/>
      <c r="C310" s="726"/>
      <c r="D310" s="726"/>
      <c r="E310" s="726"/>
      <c r="F310" s="264"/>
      <c r="G310" s="264"/>
      <c r="H310" s="365" t="b">
        <v>0</v>
      </c>
      <c r="I310" s="264"/>
      <c r="J310" s="274"/>
      <c r="K310" s="274"/>
      <c r="L310" s="274"/>
    </row>
    <row r="311" spans="1:13" ht="29.25" customHeight="1" x14ac:dyDescent="0.3">
      <c r="A311" s="657" t="s">
        <v>325</v>
      </c>
      <c r="B311" s="658"/>
      <c r="C311" s="658"/>
      <c r="D311" s="658"/>
      <c r="E311" s="658"/>
      <c r="F311" s="264"/>
      <c r="G311" s="264"/>
      <c r="H311" s="365" t="b">
        <v>0</v>
      </c>
      <c r="I311" s="264"/>
      <c r="J311" s="264"/>
      <c r="K311" s="264"/>
      <c r="L311" s="264"/>
    </row>
    <row r="312" spans="1:13" ht="29.25" customHeight="1" x14ac:dyDescent="0.3">
      <c r="A312" s="275"/>
      <c r="B312" s="275"/>
      <c r="C312" s="275"/>
      <c r="D312" s="275"/>
      <c r="E312" s="275" t="s">
        <v>326</v>
      </c>
      <c r="F312" s="264"/>
      <c r="G312" s="264"/>
      <c r="H312" s="365"/>
      <c r="I312" s="264"/>
      <c r="J312" s="264"/>
      <c r="K312" s="264"/>
      <c r="L312" s="264"/>
      <c r="M312" s="80"/>
    </row>
    <row r="313" spans="1:13" ht="13.5" customHeight="1" x14ac:dyDescent="0.3">
      <c r="A313" s="275"/>
      <c r="B313" s="275"/>
      <c r="C313" s="275"/>
      <c r="D313" s="275"/>
      <c r="E313" s="275"/>
      <c r="F313" s="264"/>
      <c r="G313" s="264"/>
      <c r="H313" s="272"/>
      <c r="I313" s="264"/>
      <c r="J313" s="264"/>
      <c r="K313" s="264"/>
      <c r="L313" s="264"/>
      <c r="M313" s="80"/>
    </row>
    <row r="314" spans="1:13" ht="36" customHeight="1" x14ac:dyDescent="0.3">
      <c r="A314" s="276" t="s">
        <v>69</v>
      </c>
      <c r="B314" s="382"/>
      <c r="C314" s="383"/>
      <c r="D314" s="383"/>
      <c r="E314" s="383"/>
      <c r="F314" s="383"/>
      <c r="G314" s="383"/>
      <c r="H314" s="383"/>
      <c r="I314" s="383"/>
      <c r="J314" s="383"/>
      <c r="K314" s="383"/>
      <c r="L314" s="384"/>
    </row>
    <row r="315" spans="1:13" ht="96.75" hidden="1" customHeight="1" x14ac:dyDescent="0.3">
      <c r="A315" s="722"/>
      <c r="B315" s="723"/>
      <c r="C315" s="723"/>
      <c r="D315" s="723"/>
      <c r="E315" s="723"/>
      <c r="F315" s="277"/>
      <c r="G315" s="724"/>
      <c r="H315" s="724"/>
      <c r="I315" s="724"/>
      <c r="J315" s="724"/>
      <c r="K315" s="724"/>
      <c r="L315" s="724"/>
    </row>
    <row r="316" spans="1:13" ht="26.25" hidden="1" customHeight="1" x14ac:dyDescent="0.3">
      <c r="A316" s="278"/>
      <c r="B316" s="277"/>
      <c r="C316" s="277"/>
      <c r="D316" s="277"/>
      <c r="E316" s="277"/>
      <c r="F316" s="277"/>
      <c r="G316" s="277"/>
      <c r="H316" s="279"/>
      <c r="J316" s="280"/>
      <c r="L316" s="277"/>
    </row>
    <row r="317" spans="1:13" ht="69.75" customHeight="1" x14ac:dyDescent="0.3">
      <c r="A317" s="725" t="s">
        <v>342</v>
      </c>
      <c r="B317" s="725"/>
      <c r="C317" s="725"/>
      <c r="D317" s="725"/>
      <c r="E317" s="725"/>
      <c r="F317" s="725"/>
      <c r="G317" s="725"/>
      <c r="H317" s="725"/>
      <c r="I317" s="725"/>
      <c r="J317" s="725"/>
      <c r="K317" s="725"/>
      <c r="L317" s="725"/>
    </row>
    <row r="318" spans="1:13" ht="39" customHeight="1" x14ac:dyDescent="0.3">
      <c r="A318" s="382"/>
      <c r="B318" s="383"/>
      <c r="C318" s="383"/>
      <c r="D318" s="383"/>
      <c r="E318" s="383"/>
      <c r="F318" s="383"/>
      <c r="G318" s="383"/>
      <c r="H318" s="383"/>
      <c r="I318" s="383"/>
      <c r="J318" s="383"/>
      <c r="K318" s="383"/>
      <c r="L318" s="384"/>
    </row>
    <row r="319" spans="1:13" ht="9" customHeight="1" x14ac:dyDescent="0.3">
      <c r="A319" s="107"/>
      <c r="B319" s="107"/>
      <c r="C319" s="107"/>
      <c r="D319" s="107"/>
      <c r="E319" s="107"/>
      <c r="F319" s="107"/>
      <c r="G319" s="107"/>
      <c r="H319" s="107"/>
      <c r="I319" s="107"/>
      <c r="J319" s="107"/>
      <c r="K319" s="107"/>
      <c r="L319" s="63"/>
    </row>
    <row r="320" spans="1:13" ht="61.2" customHeight="1" x14ac:dyDescent="0.3">
      <c r="A320" s="394" t="s">
        <v>337</v>
      </c>
      <c r="B320" s="394"/>
      <c r="C320" s="394"/>
      <c r="D320" s="394"/>
      <c r="E320" s="394"/>
      <c r="F320" s="394"/>
      <c r="G320" s="394"/>
      <c r="H320" s="394"/>
      <c r="I320" s="394"/>
      <c r="J320" s="394"/>
      <c r="K320" s="394"/>
      <c r="L320" s="394"/>
    </row>
    <row r="321" spans="1:13" ht="25.5" customHeight="1" x14ac:dyDescent="0.3">
      <c r="A321" s="681" t="s">
        <v>20</v>
      </c>
      <c r="B321" s="681"/>
      <c r="C321" s="681"/>
      <c r="D321" s="681"/>
      <c r="E321" s="681"/>
      <c r="F321" s="281"/>
      <c r="G321" s="281"/>
      <c r="H321" s="366" t="b">
        <v>0</v>
      </c>
      <c r="I321" s="281"/>
      <c r="J321" s="283"/>
      <c r="K321" s="283"/>
      <c r="L321" s="283"/>
    </row>
    <row r="322" spans="1:13" ht="25.5" customHeight="1" x14ac:dyDescent="0.3">
      <c r="A322" s="52"/>
      <c r="B322" s="52"/>
      <c r="C322" s="52"/>
      <c r="D322" s="52"/>
      <c r="E322" s="375" t="s">
        <v>151</v>
      </c>
      <c r="F322" s="52"/>
      <c r="G322" s="283"/>
      <c r="H322" s="367" t="b">
        <v>0</v>
      </c>
      <c r="I322" s="283"/>
      <c r="J322" s="283"/>
      <c r="K322" s="283"/>
      <c r="L322" s="283"/>
    </row>
    <row r="323" spans="1:13" ht="25.5" customHeight="1" x14ac:dyDescent="0.3">
      <c r="A323" s="681" t="s">
        <v>11</v>
      </c>
      <c r="B323" s="681"/>
      <c r="C323" s="681"/>
      <c r="D323" s="681"/>
      <c r="E323" s="681"/>
      <c r="F323" s="281"/>
      <c r="G323" s="281"/>
      <c r="H323" s="366" t="b">
        <v>0</v>
      </c>
      <c r="I323" s="281"/>
      <c r="J323" s="283"/>
      <c r="K323" s="283"/>
      <c r="L323" s="283"/>
      <c r="M323" s="283"/>
    </row>
    <row r="324" spans="1:13" ht="25.5" customHeight="1" x14ac:dyDescent="0.3">
      <c r="A324" s="681" t="s">
        <v>18</v>
      </c>
      <c r="B324" s="681"/>
      <c r="C324" s="681"/>
      <c r="D324" s="681"/>
      <c r="E324" s="681"/>
      <c r="F324" s="281"/>
      <c r="G324" s="281"/>
      <c r="H324" s="366" t="b">
        <v>0</v>
      </c>
      <c r="I324" s="84"/>
      <c r="J324" s="283"/>
      <c r="K324" s="283"/>
      <c r="L324" s="283"/>
      <c r="M324" s="80"/>
    </row>
    <row r="325" spans="1:13" ht="25.5" customHeight="1" x14ac:dyDescent="0.3">
      <c r="A325" s="681" t="s">
        <v>19</v>
      </c>
      <c r="B325" s="681"/>
      <c r="C325" s="681"/>
      <c r="D325" s="681"/>
      <c r="E325" s="681"/>
      <c r="F325" s="281"/>
      <c r="G325" s="281"/>
      <c r="H325" s="366" t="b">
        <v>0</v>
      </c>
      <c r="I325" s="281"/>
      <c r="J325" s="283"/>
      <c r="K325" s="283"/>
      <c r="L325" s="283"/>
    </row>
    <row r="326" spans="1:13" ht="25.5" customHeight="1" x14ac:dyDescent="0.3">
      <c r="A326" s="671" t="s">
        <v>85</v>
      </c>
      <c r="B326" s="671"/>
      <c r="C326" s="671"/>
      <c r="D326" s="671"/>
      <c r="E326" s="671"/>
      <c r="F326" s="281"/>
      <c r="G326" s="281"/>
      <c r="H326" s="366" t="b">
        <v>0</v>
      </c>
      <c r="I326" s="281"/>
      <c r="J326" s="283"/>
      <c r="K326" s="283"/>
      <c r="L326" s="283"/>
    </row>
    <row r="327" spans="1:13" ht="25.5" customHeight="1" x14ac:dyDescent="0.3">
      <c r="A327" s="285" t="s">
        <v>83</v>
      </c>
      <c r="B327" s="671" t="s">
        <v>84</v>
      </c>
      <c r="C327" s="671"/>
      <c r="D327" s="671"/>
      <c r="E327" s="671"/>
      <c r="F327" s="285"/>
      <c r="G327" s="285"/>
      <c r="H327" s="368"/>
      <c r="I327" s="285"/>
      <c r="J327" s="283"/>
      <c r="K327" s="283"/>
      <c r="L327" s="283"/>
    </row>
    <row r="328" spans="1:13" ht="25.5" customHeight="1" x14ac:dyDescent="0.3">
      <c r="A328" s="286"/>
      <c r="B328" s="286"/>
      <c r="C328" s="286"/>
      <c r="D328" s="286"/>
      <c r="E328" s="286"/>
      <c r="F328" s="281"/>
      <c r="G328" s="281"/>
      <c r="H328" s="282"/>
      <c r="I328" s="281"/>
      <c r="J328" s="283"/>
      <c r="K328" s="283"/>
      <c r="L328" s="283"/>
    </row>
    <row r="329" spans="1:13" ht="36" customHeight="1" x14ac:dyDescent="0.3">
      <c r="A329" s="276" t="s">
        <v>69</v>
      </c>
      <c r="B329" s="382"/>
      <c r="C329" s="383"/>
      <c r="D329" s="383"/>
      <c r="E329" s="383"/>
      <c r="F329" s="383"/>
      <c r="G329" s="383"/>
      <c r="H329" s="383"/>
      <c r="I329" s="383"/>
      <c r="J329" s="383"/>
      <c r="K329" s="383"/>
      <c r="L329" s="384"/>
    </row>
    <row r="330" spans="1:13" ht="21" customHeight="1" x14ac:dyDescent="0.3">
      <c r="A330" s="276"/>
      <c r="B330" s="287"/>
      <c r="C330" s="287"/>
      <c r="D330" s="287"/>
      <c r="E330" s="287"/>
      <c r="F330" s="287"/>
      <c r="G330" s="287"/>
      <c r="H330" s="287"/>
      <c r="I330" s="287"/>
      <c r="J330" s="287"/>
      <c r="K330" s="287"/>
      <c r="L330" s="287"/>
    </row>
    <row r="331" spans="1:13" ht="33" customHeight="1" x14ac:dyDescent="0.3">
      <c r="A331" s="390" t="s">
        <v>338</v>
      </c>
      <c r="B331" s="390"/>
      <c r="C331" s="390"/>
      <c r="D331" s="390"/>
      <c r="E331" s="390"/>
      <c r="F331" s="390"/>
      <c r="G331" s="390"/>
      <c r="H331" s="390"/>
      <c r="I331" s="390"/>
      <c r="J331" s="390"/>
      <c r="K331" s="390"/>
      <c r="L331" s="390"/>
    </row>
    <row r="332" spans="1:13" ht="52.95" customHeight="1" x14ac:dyDescent="0.3">
      <c r="A332" s="382"/>
      <c r="B332" s="383"/>
      <c r="C332" s="383"/>
      <c r="D332" s="383"/>
      <c r="E332" s="383"/>
      <c r="F332" s="383"/>
      <c r="G332" s="383"/>
      <c r="H332" s="383"/>
      <c r="I332" s="383"/>
      <c r="J332" s="383"/>
      <c r="K332" s="383"/>
      <c r="L332" s="384"/>
    </row>
    <row r="333" spans="1:13" ht="15.6" customHeight="1" x14ac:dyDescent="0.3">
      <c r="A333" s="92"/>
      <c r="B333" s="92"/>
      <c r="C333" s="92"/>
      <c r="D333" s="92"/>
      <c r="E333" s="92"/>
      <c r="F333" s="92"/>
      <c r="G333" s="92"/>
      <c r="H333" s="92"/>
      <c r="I333" s="92"/>
      <c r="J333" s="92"/>
      <c r="K333" s="92"/>
      <c r="L333" s="92"/>
    </row>
    <row r="334" spans="1:13" ht="33.6" customHeight="1" x14ac:dyDescent="0.3">
      <c r="A334" s="391" t="s">
        <v>339</v>
      </c>
      <c r="B334" s="392"/>
      <c r="C334" s="392"/>
      <c r="D334" s="392"/>
      <c r="E334" s="392"/>
      <c r="F334" s="392"/>
      <c r="G334" s="392"/>
      <c r="H334" s="392"/>
      <c r="I334" s="392"/>
      <c r="J334" s="392"/>
      <c r="K334" s="392"/>
      <c r="L334" s="393"/>
    </row>
    <row r="335" spans="1:13" ht="50.25" customHeight="1" x14ac:dyDescent="0.3">
      <c r="A335" s="394" t="s">
        <v>343</v>
      </c>
      <c r="B335" s="394"/>
      <c r="C335" s="394"/>
      <c r="D335" s="394"/>
      <c r="E335" s="394"/>
      <c r="F335" s="394"/>
      <c r="G335" s="394"/>
      <c r="H335" s="394"/>
      <c r="I335" s="394"/>
      <c r="J335" s="394"/>
      <c r="K335" s="394"/>
      <c r="L335" s="394"/>
    </row>
    <row r="336" spans="1:13" ht="25.5" customHeight="1" x14ac:dyDescent="0.3">
      <c r="A336" s="279"/>
      <c r="B336" s="279"/>
      <c r="C336" s="279"/>
      <c r="D336" s="279"/>
      <c r="E336" s="369" t="s">
        <v>158</v>
      </c>
      <c r="F336" s="369"/>
      <c r="G336" s="369"/>
      <c r="H336" s="370" t="b">
        <v>0</v>
      </c>
      <c r="I336" s="369"/>
      <c r="J336" s="283"/>
      <c r="K336" s="283"/>
      <c r="L336" s="283"/>
    </row>
    <row r="337" spans="1:13" ht="25.5" customHeight="1" x14ac:dyDescent="0.3">
      <c r="A337" s="721" t="s">
        <v>159</v>
      </c>
      <c r="B337" s="721"/>
      <c r="C337" s="721"/>
      <c r="D337" s="721"/>
      <c r="E337" s="721"/>
      <c r="F337" s="283"/>
      <c r="G337" s="283"/>
      <c r="H337" s="367" t="b">
        <v>0</v>
      </c>
      <c r="I337" s="283"/>
      <c r="J337" s="283"/>
      <c r="K337" s="283"/>
      <c r="L337" s="283"/>
      <c r="M337" s="283"/>
    </row>
    <row r="338" spans="1:13" ht="25.5" customHeight="1" x14ac:dyDescent="0.3">
      <c r="A338" s="721" t="s">
        <v>156</v>
      </c>
      <c r="B338" s="721"/>
      <c r="C338" s="721"/>
      <c r="D338" s="721"/>
      <c r="E338" s="721"/>
      <c r="F338" s="283"/>
      <c r="G338" s="283"/>
      <c r="H338" s="367" t="b">
        <v>0</v>
      </c>
      <c r="I338" s="33"/>
      <c r="J338" s="283"/>
      <c r="K338" s="283"/>
      <c r="L338" s="283"/>
      <c r="M338" s="80"/>
    </row>
    <row r="339" spans="1:13" ht="25.5" customHeight="1" x14ac:dyDescent="0.3">
      <c r="A339" s="721" t="s">
        <v>157</v>
      </c>
      <c r="B339" s="721"/>
      <c r="C339" s="721"/>
      <c r="D339" s="721"/>
      <c r="E339" s="721"/>
      <c r="F339" s="283"/>
      <c r="G339" s="283"/>
      <c r="H339" s="367" t="b">
        <v>0</v>
      </c>
      <c r="I339" s="283"/>
      <c r="J339" s="283"/>
      <c r="K339" s="283"/>
      <c r="L339" s="283"/>
    </row>
    <row r="340" spans="1:13" ht="25.5" customHeight="1" x14ac:dyDescent="0.3">
      <c r="A340" s="721" t="s">
        <v>86</v>
      </c>
      <c r="B340" s="721"/>
      <c r="C340" s="721"/>
      <c r="D340" s="721"/>
      <c r="E340" s="721"/>
      <c r="F340" s="283"/>
      <c r="G340" s="283"/>
      <c r="H340" s="367" t="b">
        <v>0</v>
      </c>
      <c r="I340" s="283"/>
      <c r="J340" s="283"/>
      <c r="K340" s="283"/>
      <c r="L340" s="283"/>
    </row>
    <row r="341" spans="1:13" ht="13.5" customHeight="1" x14ac:dyDescent="0.3">
      <c r="A341" s="279"/>
      <c r="B341" s="279"/>
      <c r="C341" s="279"/>
      <c r="D341" s="279"/>
      <c r="E341" s="279"/>
      <c r="F341" s="283"/>
      <c r="G341" s="283"/>
      <c r="H341" s="284"/>
      <c r="I341" s="283"/>
      <c r="J341" s="283"/>
      <c r="K341" s="283"/>
      <c r="L341" s="283"/>
    </row>
    <row r="342" spans="1:13" ht="36" customHeight="1" x14ac:dyDescent="0.3">
      <c r="A342" s="276" t="s">
        <v>69</v>
      </c>
      <c r="B342" s="382"/>
      <c r="C342" s="383"/>
      <c r="D342" s="383"/>
      <c r="E342" s="383"/>
      <c r="F342" s="383"/>
      <c r="G342" s="383"/>
      <c r="H342" s="383"/>
      <c r="I342" s="383"/>
      <c r="J342" s="383"/>
      <c r="K342" s="383"/>
      <c r="L342" s="384"/>
    </row>
    <row r="343" spans="1:13" ht="16.95" customHeight="1" x14ac:dyDescent="0.3">
      <c r="A343" s="276"/>
      <c r="B343" s="256"/>
      <c r="C343" s="256"/>
      <c r="D343" s="256"/>
      <c r="E343" s="256"/>
      <c r="F343" s="256"/>
      <c r="G343" s="256"/>
      <c r="H343" s="256"/>
      <c r="I343" s="256"/>
      <c r="J343" s="256"/>
      <c r="K343" s="256"/>
      <c r="L343" s="256"/>
    </row>
    <row r="344" spans="1:13" ht="55.95" customHeight="1" x14ac:dyDescent="0.3">
      <c r="A344" s="394" t="s">
        <v>346</v>
      </c>
      <c r="B344" s="394"/>
      <c r="C344" s="394"/>
      <c r="D344" s="394"/>
      <c r="E344" s="394"/>
      <c r="F344" s="394"/>
      <c r="G344" s="394"/>
      <c r="H344" s="394"/>
      <c r="I344" s="394"/>
      <c r="J344" s="394"/>
      <c r="K344" s="394"/>
      <c r="L344" s="394"/>
      <c r="M344" s="128"/>
    </row>
    <row r="345" spans="1:13" ht="78.75" customHeight="1" x14ac:dyDescent="0.3">
      <c r="A345" s="382"/>
      <c r="B345" s="383"/>
      <c r="C345" s="383"/>
      <c r="D345" s="383"/>
      <c r="E345" s="383"/>
      <c r="F345" s="383"/>
      <c r="G345" s="383"/>
      <c r="H345" s="383"/>
      <c r="I345" s="383"/>
      <c r="J345" s="383"/>
      <c r="K345" s="383"/>
      <c r="L345" s="384"/>
    </row>
    <row r="346" spans="1:13" ht="11.4" customHeight="1" x14ac:dyDescent="0.3">
      <c r="I346" s="33"/>
      <c r="J346" s="33"/>
      <c r="K346" s="33"/>
    </row>
    <row r="347" spans="1:13" ht="19.5" customHeight="1" x14ac:dyDescent="0.3">
      <c r="A347" s="381" t="s">
        <v>64</v>
      </c>
      <c r="B347" s="381"/>
      <c r="C347" s="381"/>
      <c r="D347" s="381"/>
      <c r="E347" s="381"/>
      <c r="F347" s="381"/>
      <c r="G347" s="381"/>
      <c r="H347" s="381"/>
      <c r="I347" s="381"/>
      <c r="J347" s="381"/>
      <c r="K347" s="381"/>
      <c r="L347" s="381"/>
    </row>
    <row r="348" spans="1:13" ht="15.6" customHeight="1" x14ac:dyDescent="0.35">
      <c r="A348" s="288"/>
      <c r="B348" s="289"/>
      <c r="C348" s="289"/>
      <c r="D348" s="85"/>
      <c r="E348" s="85"/>
      <c r="F348" s="85"/>
      <c r="G348" s="85"/>
      <c r="H348" s="289"/>
      <c r="I348" s="82"/>
      <c r="J348" s="82"/>
      <c r="K348" s="82"/>
      <c r="L348" s="85"/>
    </row>
    <row r="349" spans="1:13" ht="36.75" customHeight="1" x14ac:dyDescent="0.3">
      <c r="A349" s="395" t="s">
        <v>56</v>
      </c>
      <c r="B349" s="395"/>
      <c r="C349" s="395"/>
      <c r="D349" s="395"/>
      <c r="E349" s="395"/>
      <c r="F349" s="395"/>
      <c r="G349" s="395"/>
      <c r="H349" s="395"/>
      <c r="I349" s="395"/>
      <c r="J349" s="395"/>
      <c r="K349" s="395"/>
      <c r="L349" s="395"/>
    </row>
    <row r="350" spans="1:13" ht="3" customHeight="1" x14ac:dyDescent="0.35">
      <c r="A350" s="288"/>
      <c r="B350" s="290"/>
      <c r="C350" s="290"/>
      <c r="D350" s="290"/>
      <c r="E350" s="290"/>
      <c r="F350" s="290"/>
      <c r="G350" s="290"/>
      <c r="H350" s="290"/>
      <c r="L350" s="290"/>
    </row>
    <row r="351" spans="1:13" ht="30" customHeight="1" x14ac:dyDescent="0.3">
      <c r="A351" s="380" t="s">
        <v>280</v>
      </c>
      <c r="B351" s="380"/>
      <c r="C351" s="380"/>
      <c r="D351" s="380"/>
      <c r="E351" s="380"/>
      <c r="F351" s="380"/>
      <c r="G351" s="380"/>
      <c r="H351" s="380"/>
      <c r="I351" s="380"/>
      <c r="J351" s="380"/>
      <c r="K351" s="380"/>
      <c r="L351" s="380"/>
    </row>
    <row r="352" spans="1:13" ht="3" customHeight="1" x14ac:dyDescent="0.3">
      <c r="A352" s="291"/>
      <c r="B352" s="292"/>
      <c r="C352" s="292"/>
      <c r="D352" s="292"/>
      <c r="E352" s="292"/>
      <c r="F352" s="292"/>
      <c r="G352" s="292"/>
      <c r="H352" s="292"/>
      <c r="I352" s="293"/>
      <c r="J352" s="293"/>
      <c r="K352" s="293"/>
      <c r="L352" s="292"/>
    </row>
    <row r="353" spans="1:13" ht="20.399999999999999" customHeight="1" x14ac:dyDescent="0.3">
      <c r="A353" s="675" t="s">
        <v>41</v>
      </c>
      <c r="B353" s="675"/>
      <c r="C353" s="675"/>
      <c r="D353" s="675"/>
      <c r="E353" s="675"/>
      <c r="F353" s="675"/>
      <c r="G353" s="675"/>
      <c r="H353" s="675"/>
      <c r="I353" s="675"/>
      <c r="J353" s="675"/>
      <c r="K353" s="675"/>
      <c r="L353" s="675"/>
    </row>
    <row r="354" spans="1:13" ht="22.2" customHeight="1" x14ac:dyDescent="0.3">
      <c r="A354" s="387" t="s">
        <v>59</v>
      </c>
      <c r="B354" s="387"/>
      <c r="C354" s="387"/>
      <c r="D354" s="387"/>
      <c r="E354" s="387"/>
      <c r="F354" s="387"/>
      <c r="G354" s="387"/>
      <c r="H354" s="387"/>
      <c r="I354" s="387"/>
      <c r="J354" s="387"/>
      <c r="K354" s="387"/>
      <c r="L354" s="387"/>
    </row>
    <row r="355" spans="1:13" ht="81.75" hidden="1" customHeight="1" x14ac:dyDescent="0.3">
      <c r="A355" s="399"/>
      <c r="B355" s="399"/>
      <c r="C355" s="399"/>
      <c r="D355" s="399"/>
      <c r="E355" s="399"/>
      <c r="F355" s="399"/>
      <c r="G355" s="399"/>
      <c r="H355" s="399"/>
      <c r="I355" s="399"/>
      <c r="J355" s="399"/>
      <c r="K355" s="399"/>
      <c r="L355" s="399"/>
    </row>
    <row r="356" spans="1:13" s="72" customFormat="1" ht="62.25" customHeight="1" x14ac:dyDescent="0.3">
      <c r="A356" s="396"/>
      <c r="B356" s="397"/>
      <c r="C356" s="397"/>
      <c r="D356" s="397"/>
      <c r="E356" s="397"/>
      <c r="F356" s="397"/>
      <c r="G356" s="397"/>
      <c r="H356" s="397"/>
      <c r="I356" s="397"/>
      <c r="J356" s="397"/>
      <c r="K356" s="397"/>
      <c r="L356" s="398"/>
    </row>
    <row r="357" spans="1:13" s="128" customFormat="1" ht="6" customHeight="1" x14ac:dyDescent="0.3">
      <c r="A357" s="294"/>
      <c r="B357" s="294"/>
      <c r="C357" s="294"/>
      <c r="D357" s="294"/>
      <c r="E357" s="294"/>
      <c r="F357" s="294"/>
      <c r="G357" s="294"/>
      <c r="H357" s="294"/>
      <c r="I357" s="294"/>
      <c r="J357" s="294"/>
      <c r="K357" s="294"/>
      <c r="L357" s="294"/>
    </row>
    <row r="358" spans="1:13" ht="15.75" customHeight="1" x14ac:dyDescent="0.3">
      <c r="A358" s="401" t="s">
        <v>213</v>
      </c>
      <c r="B358" s="401"/>
      <c r="C358" s="401"/>
      <c r="D358" s="401"/>
      <c r="E358" s="401"/>
      <c r="F358" s="401"/>
      <c r="G358" s="401"/>
      <c r="H358" s="401"/>
      <c r="I358" s="401"/>
      <c r="J358" s="401"/>
      <c r="K358" s="401"/>
      <c r="L358" s="401"/>
      <c r="M358" s="80"/>
    </row>
    <row r="359" spans="1:13" ht="38.25" customHeight="1" x14ac:dyDescent="0.3">
      <c r="A359" s="387" t="s">
        <v>120</v>
      </c>
      <c r="B359" s="387"/>
      <c r="C359" s="387"/>
      <c r="D359" s="387"/>
      <c r="E359" s="387"/>
      <c r="F359" s="387"/>
      <c r="G359" s="387"/>
      <c r="H359" s="387"/>
      <c r="I359" s="387"/>
      <c r="J359" s="387"/>
      <c r="K359" s="387"/>
      <c r="L359" s="387"/>
    </row>
    <row r="360" spans="1:13" ht="2.25" customHeight="1" x14ac:dyDescent="0.3">
      <c r="A360" s="115"/>
      <c r="B360" s="290"/>
      <c r="C360" s="290"/>
      <c r="D360" s="290"/>
      <c r="E360" s="290"/>
      <c r="F360" s="290"/>
      <c r="G360" s="290"/>
      <c r="H360" s="290"/>
      <c r="L360" s="290"/>
    </row>
    <row r="361" spans="1:13" s="72" customFormat="1" ht="70.5" customHeight="1" x14ac:dyDescent="0.3">
      <c r="A361" s="382"/>
      <c r="B361" s="383"/>
      <c r="C361" s="383"/>
      <c r="D361" s="383"/>
      <c r="E361" s="383"/>
      <c r="F361" s="383"/>
      <c r="G361" s="383"/>
      <c r="H361" s="383"/>
      <c r="I361" s="383"/>
      <c r="J361" s="383"/>
      <c r="K361" s="383"/>
      <c r="L361" s="384"/>
    </row>
    <row r="362" spans="1:13" s="72" customFormat="1" ht="3" customHeight="1" x14ac:dyDescent="0.3">
      <c r="A362" s="388"/>
      <c r="B362" s="388"/>
      <c r="C362" s="388"/>
      <c r="D362" s="388"/>
      <c r="E362" s="388"/>
      <c r="F362" s="388"/>
      <c r="G362" s="388"/>
      <c r="H362" s="388"/>
      <c r="I362" s="388"/>
      <c r="J362" s="388"/>
      <c r="K362" s="388"/>
      <c r="L362" s="388"/>
    </row>
    <row r="363" spans="1:13" s="72" customFormat="1" ht="34.950000000000003" customHeight="1" x14ac:dyDescent="0.3">
      <c r="A363" s="389" t="s">
        <v>300</v>
      </c>
      <c r="B363" s="389"/>
      <c r="C363" s="389"/>
      <c r="D363" s="389"/>
      <c r="E363" s="389"/>
      <c r="F363" s="389"/>
      <c r="G363" s="389"/>
      <c r="H363" s="389"/>
      <c r="I363" s="389"/>
      <c r="J363" s="389"/>
      <c r="K363" s="389"/>
      <c r="L363" s="389"/>
    </row>
    <row r="364" spans="1:13" s="72" customFormat="1" ht="33.6" customHeight="1" x14ac:dyDescent="0.3">
      <c r="A364" s="682" t="s">
        <v>309</v>
      </c>
      <c r="B364" s="682"/>
      <c r="C364" s="682"/>
      <c r="D364" s="682"/>
      <c r="E364" s="682"/>
      <c r="F364" s="682"/>
      <c r="G364" s="682"/>
      <c r="H364" s="682"/>
      <c r="I364" s="682"/>
      <c r="J364" s="682"/>
      <c r="K364" s="682"/>
      <c r="L364" s="682"/>
    </row>
    <row r="365" spans="1:13" ht="7.5" hidden="1" customHeight="1" x14ac:dyDescent="0.3">
      <c r="A365" s="295"/>
      <c r="B365" s="295"/>
      <c r="C365" s="295"/>
      <c r="D365" s="295"/>
      <c r="E365" s="295"/>
      <c r="F365" s="295"/>
      <c r="G365" s="295"/>
      <c r="H365" s="295"/>
      <c r="I365" s="296"/>
      <c r="J365" s="296"/>
      <c r="K365" s="296"/>
      <c r="L365" s="295"/>
    </row>
    <row r="366" spans="1:13" ht="80.25" customHeight="1" x14ac:dyDescent="0.3">
      <c r="A366" s="382"/>
      <c r="B366" s="383"/>
      <c r="C366" s="383"/>
      <c r="D366" s="383"/>
      <c r="E366" s="383"/>
      <c r="F366" s="383"/>
      <c r="G366" s="383"/>
      <c r="H366" s="383"/>
      <c r="I366" s="383"/>
      <c r="J366" s="383"/>
      <c r="K366" s="383"/>
      <c r="L366" s="384"/>
    </row>
    <row r="367" spans="1:13" ht="6" customHeight="1" x14ac:dyDescent="0.3">
      <c r="A367" s="400"/>
      <c r="B367" s="400"/>
      <c r="C367" s="400"/>
      <c r="D367" s="400"/>
      <c r="E367" s="400"/>
      <c r="F367" s="400"/>
      <c r="G367" s="400"/>
      <c r="H367" s="400"/>
      <c r="I367" s="400"/>
      <c r="J367" s="400"/>
      <c r="K367" s="400"/>
      <c r="L367" s="400"/>
    </row>
    <row r="368" spans="1:13" s="72" customFormat="1" ht="2.25" customHeight="1" x14ac:dyDescent="0.3">
      <c r="A368" s="386"/>
      <c r="B368" s="386"/>
      <c r="C368" s="386"/>
      <c r="D368" s="386"/>
      <c r="E368" s="386"/>
      <c r="F368" s="386"/>
      <c r="G368" s="386"/>
      <c r="H368" s="386"/>
      <c r="I368" s="386"/>
      <c r="J368" s="386"/>
      <c r="K368" s="386"/>
      <c r="L368" s="386"/>
    </row>
    <row r="369" spans="1:13" s="72" customFormat="1" ht="15" customHeight="1" x14ac:dyDescent="0.3">
      <c r="A369" s="402" t="s">
        <v>211</v>
      </c>
      <c r="B369" s="402"/>
      <c r="C369" s="402"/>
      <c r="D369" s="402"/>
      <c r="E369" s="402"/>
      <c r="F369" s="402"/>
      <c r="G369" s="402"/>
      <c r="H369" s="402"/>
      <c r="I369" s="402"/>
      <c r="J369" s="402"/>
      <c r="K369" s="402"/>
      <c r="L369" s="402"/>
    </row>
    <row r="370" spans="1:13" ht="45.75" customHeight="1" x14ac:dyDescent="0.3">
      <c r="A370" s="387" t="s">
        <v>212</v>
      </c>
      <c r="B370" s="387"/>
      <c r="C370" s="387"/>
      <c r="D370" s="387"/>
      <c r="E370" s="387"/>
      <c r="F370" s="387"/>
      <c r="G370" s="387"/>
      <c r="H370" s="387"/>
      <c r="I370" s="387"/>
      <c r="J370" s="387"/>
      <c r="K370" s="387"/>
      <c r="L370" s="387"/>
      <c r="M370" s="297"/>
    </row>
    <row r="371" spans="1:13" ht="7.5" customHeight="1" x14ac:dyDescent="0.3">
      <c r="A371" s="298"/>
      <c r="B371" s="299"/>
      <c r="C371" s="299"/>
      <c r="D371" s="299"/>
      <c r="E371" s="300"/>
      <c r="F371" s="299"/>
      <c r="G371" s="299"/>
      <c r="H371" s="299"/>
      <c r="I371" s="96"/>
      <c r="J371" s="96"/>
      <c r="K371" s="96"/>
      <c r="L371" s="299"/>
    </row>
    <row r="372" spans="1:13" ht="36" customHeight="1" x14ac:dyDescent="0.3">
      <c r="A372" s="403"/>
      <c r="B372" s="404"/>
      <c r="C372" s="404"/>
      <c r="D372" s="404"/>
      <c r="E372" s="404"/>
      <c r="F372" s="404"/>
      <c r="G372" s="404"/>
      <c r="H372" s="404"/>
      <c r="I372" s="404"/>
      <c r="J372" s="404"/>
      <c r="K372" s="404"/>
      <c r="L372" s="405"/>
    </row>
    <row r="373" spans="1:13" s="72" customFormat="1" ht="33" customHeight="1" x14ac:dyDescent="0.3">
      <c r="A373" s="406"/>
      <c r="B373" s="407"/>
      <c r="C373" s="407"/>
      <c r="D373" s="407"/>
      <c r="E373" s="407"/>
      <c r="F373" s="407"/>
      <c r="G373" s="407"/>
      <c r="H373" s="407"/>
      <c r="I373" s="407"/>
      <c r="J373" s="407"/>
      <c r="K373" s="407"/>
      <c r="L373" s="408"/>
    </row>
    <row r="374" spans="1:13" ht="5.25" customHeight="1" x14ac:dyDescent="0.3">
      <c r="A374" s="385"/>
      <c r="B374" s="385"/>
      <c r="C374" s="385"/>
      <c r="D374" s="385"/>
      <c r="E374" s="385"/>
      <c r="F374" s="385"/>
      <c r="G374" s="385"/>
      <c r="H374" s="385"/>
      <c r="I374" s="385"/>
      <c r="J374" s="385"/>
      <c r="K374" s="385"/>
      <c r="L374" s="385"/>
    </row>
    <row r="375" spans="1:13" s="72" customFormat="1" ht="6" customHeight="1" x14ac:dyDescent="0.3">
      <c r="A375" s="301"/>
      <c r="B375" s="93"/>
      <c r="C375" s="93"/>
      <c r="D375" s="93"/>
      <c r="E375" s="93"/>
      <c r="F375" s="93"/>
      <c r="G375" s="93"/>
      <c r="H375" s="93"/>
      <c r="I375" s="94"/>
      <c r="J375" s="94"/>
      <c r="K375" s="94"/>
      <c r="L375" s="93"/>
    </row>
    <row r="376" spans="1:13" s="72" customFormat="1" ht="18" customHeight="1" x14ac:dyDescent="0.3">
      <c r="A376" s="673" t="s">
        <v>17</v>
      </c>
      <c r="B376" s="673"/>
      <c r="C376" s="673"/>
      <c r="D376" s="673"/>
      <c r="E376" s="673"/>
      <c r="F376" s="673"/>
      <c r="G376" s="673"/>
      <c r="H376" s="673"/>
      <c r="I376" s="673"/>
      <c r="J376" s="673"/>
      <c r="K376" s="673"/>
      <c r="L376" s="673"/>
    </row>
    <row r="377" spans="1:13" s="72" customFormat="1" ht="33" customHeight="1" x14ac:dyDescent="0.3">
      <c r="A377" s="680" t="s">
        <v>214</v>
      </c>
      <c r="B377" s="680"/>
      <c r="C377" s="680"/>
      <c r="D377" s="680"/>
      <c r="E377" s="680"/>
      <c r="F377" s="680"/>
      <c r="G377" s="680"/>
      <c r="H377" s="680"/>
      <c r="I377" s="680"/>
      <c r="J377" s="680"/>
      <c r="K377" s="680"/>
      <c r="L377" s="680"/>
    </row>
    <row r="378" spans="1:13" s="72" customFormat="1" ht="55.5" customHeight="1" x14ac:dyDescent="0.3">
      <c r="A378" s="382"/>
      <c r="B378" s="383"/>
      <c r="C378" s="383"/>
      <c r="D378" s="383"/>
      <c r="E378" s="383"/>
      <c r="F378" s="383"/>
      <c r="G378" s="383"/>
      <c r="H378" s="383"/>
      <c r="I378" s="383"/>
      <c r="J378" s="383"/>
      <c r="K378" s="383"/>
      <c r="L378" s="384"/>
    </row>
    <row r="379" spans="1:13" s="72" customFormat="1" ht="8.25" customHeight="1" x14ac:dyDescent="0.3">
      <c r="A379" s="302"/>
      <c r="B379" s="303"/>
      <c r="C379" s="303"/>
      <c r="D379" s="303"/>
      <c r="E379" s="303"/>
      <c r="F379" s="303"/>
      <c r="G379" s="303"/>
      <c r="H379" s="303"/>
      <c r="I379" s="296"/>
      <c r="J379" s="296"/>
      <c r="K379" s="296"/>
      <c r="L379" s="303"/>
    </row>
    <row r="380" spans="1:13" s="72" customFormat="1" ht="15" customHeight="1" x14ac:dyDescent="0.3">
      <c r="A380" s="673" t="s">
        <v>215</v>
      </c>
      <c r="B380" s="673"/>
      <c r="C380" s="673"/>
      <c r="D380" s="673"/>
      <c r="E380" s="673"/>
      <c r="F380" s="673"/>
      <c r="G380" s="673"/>
      <c r="H380" s="673"/>
      <c r="I380" s="673"/>
      <c r="J380" s="673"/>
      <c r="K380" s="673"/>
      <c r="L380" s="673"/>
    </row>
    <row r="381" spans="1:13" s="72" customFormat="1" ht="18" customHeight="1" x14ac:dyDescent="0.3">
      <c r="A381" s="674" t="s">
        <v>298</v>
      </c>
      <c r="B381" s="674"/>
      <c r="C381" s="674"/>
      <c r="D381" s="674"/>
      <c r="E381" s="674"/>
      <c r="F381" s="674"/>
      <c r="G381" s="674"/>
      <c r="H381" s="674"/>
      <c r="I381" s="674"/>
      <c r="J381" s="674"/>
      <c r="K381" s="674"/>
      <c r="L381" s="674"/>
    </row>
    <row r="382" spans="1:13" s="72" customFormat="1" ht="7.5" customHeight="1" x14ac:dyDescent="0.3">
      <c r="A382" s="304"/>
      <c r="B382" s="305"/>
      <c r="C382" s="305"/>
      <c r="D382" s="305"/>
      <c r="E382" s="305"/>
      <c r="F382" s="305"/>
      <c r="G382" s="305"/>
      <c r="H382" s="305"/>
      <c r="I382" s="306"/>
      <c r="J382" s="306"/>
      <c r="K382" s="306"/>
      <c r="L382" s="305"/>
    </row>
    <row r="383" spans="1:13" s="307" customFormat="1" ht="60" customHeight="1" x14ac:dyDescent="0.25">
      <c r="A383" s="382"/>
      <c r="B383" s="383"/>
      <c r="C383" s="383"/>
      <c r="D383" s="383"/>
      <c r="E383" s="383"/>
      <c r="F383" s="383"/>
      <c r="G383" s="383"/>
      <c r="H383" s="383"/>
      <c r="I383" s="383"/>
      <c r="J383" s="383"/>
      <c r="K383" s="383"/>
      <c r="L383" s="384"/>
    </row>
    <row r="384" spans="1:13" ht="5.25" customHeight="1" x14ac:dyDescent="0.3">
      <c r="A384" s="302"/>
      <c r="B384" s="303"/>
      <c r="C384" s="303"/>
      <c r="D384" s="303"/>
      <c r="E384" s="303"/>
      <c r="F384" s="303"/>
      <c r="G384" s="303"/>
      <c r="H384" s="303"/>
      <c r="I384" s="296"/>
      <c r="J384" s="296"/>
      <c r="K384" s="296"/>
      <c r="L384" s="303"/>
    </row>
    <row r="385" spans="1:12" s="72" customFormat="1" ht="3.75" customHeight="1" x14ac:dyDescent="0.3">
      <c r="A385" s="302"/>
      <c r="B385" s="302"/>
      <c r="C385" s="302"/>
      <c r="D385" s="302"/>
      <c r="E385" s="302"/>
      <c r="F385" s="302"/>
      <c r="G385" s="302"/>
      <c r="H385" s="302"/>
      <c r="I385" s="308"/>
      <c r="J385" s="308"/>
      <c r="K385" s="308"/>
      <c r="L385" s="302"/>
    </row>
    <row r="386" spans="1:12" s="72" customFormat="1" ht="33.75" customHeight="1" x14ac:dyDescent="0.3">
      <c r="A386" s="436" t="s">
        <v>123</v>
      </c>
      <c r="B386" s="437"/>
      <c r="C386" s="437"/>
      <c r="D386" s="437"/>
      <c r="E386" s="437"/>
      <c r="F386" s="437"/>
      <c r="G386" s="437"/>
      <c r="H386" s="437"/>
      <c r="I386" s="437"/>
      <c r="J386" s="437"/>
      <c r="K386" s="437"/>
      <c r="L386" s="438"/>
    </row>
    <row r="387" spans="1:12" s="72" customFormat="1" ht="51" customHeight="1" x14ac:dyDescent="0.3">
      <c r="A387" s="672" t="s">
        <v>281</v>
      </c>
      <c r="B387" s="672"/>
      <c r="C387" s="672"/>
      <c r="D387" s="672"/>
      <c r="E387" s="672"/>
      <c r="F387" s="672"/>
      <c r="G387" s="672"/>
      <c r="H387" s="672"/>
      <c r="I387" s="672"/>
      <c r="J387" s="672"/>
      <c r="K387" s="672"/>
      <c r="L387" s="672"/>
    </row>
    <row r="388" spans="1:12" s="72" customFormat="1" ht="97.5" customHeight="1" x14ac:dyDescent="0.3">
      <c r="A388" s="382"/>
      <c r="B388" s="383"/>
      <c r="C388" s="383"/>
      <c r="D388" s="383"/>
      <c r="E388" s="383"/>
      <c r="F388" s="383"/>
      <c r="G388" s="383"/>
      <c r="H388" s="383"/>
      <c r="I388" s="383"/>
      <c r="J388" s="383"/>
      <c r="K388" s="383"/>
      <c r="L388" s="384"/>
    </row>
    <row r="389" spans="1:12" s="72" customFormat="1" ht="3.75" customHeight="1" x14ac:dyDescent="0.3">
      <c r="A389" s="309"/>
      <c r="B389" s="309"/>
      <c r="C389" s="309"/>
      <c r="D389" s="309"/>
      <c r="E389" s="309"/>
      <c r="F389" s="309"/>
      <c r="G389" s="309"/>
      <c r="H389" s="309"/>
      <c r="I389" s="310"/>
      <c r="J389" s="310"/>
      <c r="K389" s="310"/>
      <c r="L389" s="309"/>
    </row>
    <row r="390" spans="1:12" s="72" customFormat="1" ht="41.25" customHeight="1" x14ac:dyDescent="0.3">
      <c r="A390" s="413" t="s">
        <v>35</v>
      </c>
      <c r="B390" s="414"/>
      <c r="C390" s="414"/>
      <c r="D390" s="414"/>
      <c r="E390" s="414"/>
      <c r="F390" s="414"/>
      <c r="G390" s="414"/>
      <c r="H390" s="414"/>
      <c r="I390" s="414"/>
      <c r="J390" s="414"/>
      <c r="K390" s="414"/>
      <c r="L390" s="415"/>
    </row>
    <row r="391" spans="1:12" s="72" customFormat="1" ht="6.75" customHeight="1" x14ac:dyDescent="0.3">
      <c r="A391" s="89"/>
      <c r="B391" s="89"/>
      <c r="C391" s="89"/>
      <c r="D391" s="89"/>
      <c r="E391" s="89"/>
      <c r="F391" s="89"/>
      <c r="G391" s="89"/>
      <c r="H391" s="89"/>
      <c r="I391" s="171"/>
      <c r="J391" s="171"/>
      <c r="K391" s="171"/>
      <c r="L391" s="89"/>
    </row>
    <row r="392" spans="1:12" s="72" customFormat="1" ht="64.5" customHeight="1" x14ac:dyDescent="0.3">
      <c r="A392" s="473" t="s">
        <v>310</v>
      </c>
      <c r="B392" s="473"/>
      <c r="C392" s="473"/>
      <c r="D392" s="473"/>
      <c r="E392" s="473"/>
      <c r="F392" s="473"/>
      <c r="G392" s="473"/>
      <c r="H392" s="473"/>
      <c r="I392" s="473"/>
      <c r="J392" s="473"/>
      <c r="K392" s="473"/>
      <c r="L392" s="473"/>
    </row>
    <row r="393" spans="1:12" s="72" customFormat="1" ht="4.5" customHeight="1" x14ac:dyDescent="0.3">
      <c r="A393" s="89"/>
      <c r="B393" s="89"/>
      <c r="C393" s="89"/>
      <c r="D393" s="89"/>
      <c r="E393" s="89"/>
      <c r="F393" s="89"/>
      <c r="G393" s="89"/>
      <c r="H393" s="89"/>
      <c r="I393" s="171"/>
      <c r="J393" s="171"/>
      <c r="K393" s="171"/>
      <c r="L393" s="89"/>
    </row>
    <row r="394" spans="1:12" s="72" customFormat="1" ht="40.5" customHeight="1" x14ac:dyDescent="0.3">
      <c r="A394" s="691" t="s">
        <v>37</v>
      </c>
      <c r="B394" s="692"/>
      <c r="C394" s="692"/>
      <c r="D394" s="693"/>
      <c r="E394" s="89"/>
      <c r="F394" s="691" t="s">
        <v>36</v>
      </c>
      <c r="G394" s="692"/>
      <c r="H394" s="692"/>
      <c r="I394" s="692"/>
      <c r="J394" s="692"/>
      <c r="K394" s="692"/>
      <c r="L394" s="693"/>
    </row>
    <row r="395" spans="1:12" s="72" customFormat="1" ht="7.5" customHeight="1" x14ac:dyDescent="0.3">
      <c r="A395" s="694"/>
      <c r="B395" s="694"/>
      <c r="C395" s="694"/>
      <c r="D395" s="694"/>
      <c r="E395" s="491"/>
      <c r="F395" s="491"/>
      <c r="G395" s="491"/>
      <c r="H395" s="491"/>
      <c r="I395" s="491"/>
      <c r="J395" s="491"/>
      <c r="K395" s="491"/>
      <c r="L395" s="491"/>
    </row>
    <row r="396" spans="1:12" s="72" customFormat="1" ht="56.25" customHeight="1" x14ac:dyDescent="0.3">
      <c r="A396" s="382"/>
      <c r="B396" s="383"/>
      <c r="C396" s="383"/>
      <c r="D396" s="384"/>
      <c r="E396" s="89"/>
      <c r="F396" s="382"/>
      <c r="G396" s="383"/>
      <c r="H396" s="383"/>
      <c r="I396" s="383"/>
      <c r="J396" s="383"/>
      <c r="K396" s="383"/>
      <c r="L396" s="384"/>
    </row>
    <row r="397" spans="1:12" s="72" customFormat="1" ht="7.5" customHeight="1" x14ac:dyDescent="0.3">
      <c r="A397" s="491"/>
      <c r="B397" s="491"/>
      <c r="C397" s="491"/>
      <c r="D397" s="491"/>
      <c r="E397" s="491"/>
      <c r="F397" s="491"/>
      <c r="G397" s="491"/>
      <c r="H397" s="491"/>
      <c r="I397" s="491"/>
      <c r="J397" s="491"/>
      <c r="K397" s="491"/>
      <c r="L397" s="491"/>
    </row>
    <row r="398" spans="1:12" s="72" customFormat="1" ht="56.25" customHeight="1" x14ac:dyDescent="0.3">
      <c r="A398" s="382"/>
      <c r="B398" s="383"/>
      <c r="C398" s="383"/>
      <c r="D398" s="384"/>
      <c r="E398" s="89"/>
      <c r="F398" s="382"/>
      <c r="G398" s="383"/>
      <c r="H398" s="383"/>
      <c r="I398" s="383"/>
      <c r="J398" s="383"/>
      <c r="K398" s="383"/>
      <c r="L398" s="384"/>
    </row>
    <row r="399" spans="1:12" s="72" customFormat="1" ht="6" customHeight="1" x14ac:dyDescent="0.3">
      <c r="A399" s="416"/>
      <c r="B399" s="416"/>
      <c r="C399" s="416"/>
      <c r="D399" s="416"/>
      <c r="E399" s="89"/>
      <c r="F399" s="302"/>
      <c r="G399" s="302"/>
      <c r="H399" s="302"/>
      <c r="I399" s="308"/>
      <c r="J399" s="308"/>
      <c r="K399" s="308"/>
      <c r="L399" s="302"/>
    </row>
    <row r="400" spans="1:12" s="72" customFormat="1" ht="52.5" customHeight="1" x14ac:dyDescent="0.3">
      <c r="A400" s="382"/>
      <c r="B400" s="383"/>
      <c r="C400" s="383"/>
      <c r="D400" s="384"/>
      <c r="E400" s="89"/>
      <c r="F400" s="382"/>
      <c r="G400" s="383"/>
      <c r="H400" s="383"/>
      <c r="I400" s="383"/>
      <c r="J400" s="383"/>
      <c r="K400" s="383"/>
      <c r="L400" s="384"/>
    </row>
    <row r="401" spans="1:24" s="72" customFormat="1" ht="9" customHeight="1" x14ac:dyDescent="0.3">
      <c r="A401" s="416"/>
      <c r="B401" s="416"/>
      <c r="C401" s="416"/>
      <c r="D401" s="416"/>
      <c r="E401" s="89"/>
      <c r="F401" s="302"/>
      <c r="G401" s="302"/>
      <c r="H401" s="302"/>
      <c r="I401" s="308"/>
      <c r="J401" s="308"/>
      <c r="K401" s="308"/>
      <c r="L401" s="302"/>
    </row>
    <row r="402" spans="1:24" s="72" customFormat="1" ht="5.25" customHeight="1" x14ac:dyDescent="0.3">
      <c r="A402" s="302"/>
      <c r="B402" s="302"/>
      <c r="C402" s="302"/>
      <c r="D402" s="302"/>
      <c r="E402" s="89"/>
      <c r="F402" s="302"/>
      <c r="G402" s="302"/>
      <c r="H402" s="302"/>
      <c r="I402" s="308"/>
      <c r="J402" s="308"/>
      <c r="K402" s="308"/>
      <c r="L402" s="302"/>
    </row>
    <row r="403" spans="1:24" s="72" customFormat="1" ht="36.75" customHeight="1" x14ac:dyDescent="0.3">
      <c r="A403" s="413" t="s">
        <v>39</v>
      </c>
      <c r="B403" s="414"/>
      <c r="C403" s="414"/>
      <c r="D403" s="414"/>
      <c r="E403" s="414"/>
      <c r="F403" s="414"/>
      <c r="G403" s="414"/>
      <c r="H403" s="414"/>
      <c r="I403" s="414"/>
      <c r="J403" s="414"/>
      <c r="K403" s="414"/>
      <c r="L403" s="415"/>
    </row>
    <row r="404" spans="1:24" s="72" customFormat="1" ht="3.75" customHeight="1" x14ac:dyDescent="0.3">
      <c r="A404" s="309"/>
      <c r="B404" s="299"/>
      <c r="C404" s="299"/>
      <c r="D404" s="299"/>
      <c r="E404" s="299"/>
      <c r="F404" s="299"/>
      <c r="G404" s="299"/>
      <c r="H404" s="299"/>
      <c r="I404" s="96"/>
      <c r="J404" s="96"/>
      <c r="K404" s="96"/>
      <c r="L404" s="299"/>
    </row>
    <row r="405" spans="1:24" s="72" customFormat="1" ht="34.5" customHeight="1" x14ac:dyDescent="0.3">
      <c r="A405" s="416" t="s">
        <v>282</v>
      </c>
      <c r="B405" s="416"/>
      <c r="C405" s="416"/>
      <c r="D405" s="416"/>
      <c r="E405" s="416"/>
      <c r="F405" s="416"/>
      <c r="G405" s="416"/>
      <c r="H405" s="416"/>
      <c r="I405" s="416"/>
      <c r="J405" s="416"/>
      <c r="K405" s="416"/>
      <c r="L405" s="416"/>
    </row>
    <row r="406" spans="1:24" s="72" customFormat="1" ht="6" customHeight="1" x14ac:dyDescent="0.3">
      <c r="A406" s="309"/>
      <c r="B406" s="299"/>
      <c r="C406" s="299"/>
      <c r="D406" s="299"/>
      <c r="E406" s="299"/>
      <c r="F406" s="299"/>
      <c r="G406" s="299"/>
      <c r="H406" s="299"/>
      <c r="I406" s="96"/>
      <c r="J406" s="96"/>
      <c r="K406" s="96"/>
      <c r="L406" s="299"/>
    </row>
    <row r="407" spans="1:24" s="72" customFormat="1" ht="123" customHeight="1" x14ac:dyDescent="0.3">
      <c r="A407" s="382"/>
      <c r="B407" s="383"/>
      <c r="C407" s="383"/>
      <c r="D407" s="383"/>
      <c r="E407" s="383"/>
      <c r="F407" s="383"/>
      <c r="G407" s="383"/>
      <c r="H407" s="383"/>
      <c r="I407" s="383"/>
      <c r="J407" s="383"/>
      <c r="K407" s="383"/>
      <c r="L407" s="384"/>
    </row>
    <row r="408" spans="1:24" s="72" customFormat="1" ht="5.25" customHeight="1" x14ac:dyDescent="0.3">
      <c r="A408" s="417"/>
      <c r="B408" s="417"/>
      <c r="C408" s="417"/>
      <c r="D408" s="417"/>
      <c r="E408" s="417"/>
      <c r="F408" s="417"/>
      <c r="G408" s="417"/>
      <c r="H408" s="417"/>
      <c r="I408" s="417"/>
      <c r="J408" s="417"/>
      <c r="K408" s="417"/>
      <c r="L408" s="417"/>
    </row>
    <row r="409" spans="1:24" s="72" customFormat="1" ht="30" customHeight="1" x14ac:dyDescent="0.3">
      <c r="A409" s="413" t="s">
        <v>216</v>
      </c>
      <c r="B409" s="414"/>
      <c r="C409" s="414"/>
      <c r="D409" s="414"/>
      <c r="E409" s="414"/>
      <c r="F409" s="414"/>
      <c r="G409" s="414"/>
      <c r="H409" s="414"/>
      <c r="I409" s="414"/>
      <c r="J409" s="414"/>
      <c r="K409" s="414"/>
      <c r="L409" s="415"/>
    </row>
    <row r="410" spans="1:24" s="72" customFormat="1" ht="5.25" customHeight="1" x14ac:dyDescent="0.3">
      <c r="A410" s="309"/>
      <c r="B410" s="311"/>
      <c r="C410" s="311"/>
      <c r="D410" s="311"/>
      <c r="E410" s="311"/>
      <c r="F410" s="311"/>
      <c r="G410" s="311"/>
      <c r="H410" s="311"/>
      <c r="I410" s="94"/>
      <c r="J410" s="94"/>
      <c r="K410" s="94"/>
      <c r="L410" s="311"/>
    </row>
    <row r="411" spans="1:24" s="72" customFormat="1" ht="106.5" customHeight="1" x14ac:dyDescent="0.3">
      <c r="A411" s="487" t="s">
        <v>283</v>
      </c>
      <c r="B411" s="487"/>
      <c r="C411" s="487"/>
      <c r="D411" s="487"/>
      <c r="E411" s="487"/>
      <c r="F411" s="487"/>
      <c r="G411" s="487"/>
      <c r="H411" s="487"/>
      <c r="I411" s="487"/>
      <c r="J411" s="487"/>
      <c r="K411" s="487"/>
      <c r="L411" s="487"/>
      <c r="M411" s="416"/>
      <c r="N411" s="418"/>
      <c r="O411" s="418"/>
      <c r="P411" s="418"/>
      <c r="Q411" s="418"/>
      <c r="R411" s="418"/>
      <c r="S411" s="418"/>
      <c r="T411" s="418"/>
      <c r="U411" s="418"/>
      <c r="V411" s="418"/>
      <c r="W411" s="418"/>
      <c r="X411" s="418"/>
    </row>
    <row r="412" spans="1:24" s="72" customFormat="1" ht="66" hidden="1" customHeight="1" x14ac:dyDescent="0.3">
      <c r="A412" s="309"/>
      <c r="B412" s="299"/>
      <c r="C412" s="299"/>
      <c r="D412" s="299"/>
      <c r="E412" s="299"/>
      <c r="F412" s="299"/>
      <c r="G412" s="299"/>
      <c r="H412" s="299"/>
      <c r="I412" s="96"/>
      <c r="J412" s="96"/>
      <c r="K412" s="96"/>
      <c r="L412" s="299"/>
    </row>
    <row r="413" spans="1:24" s="72" customFormat="1" ht="45.75" customHeight="1" x14ac:dyDescent="0.3">
      <c r="A413" s="403"/>
      <c r="B413" s="404"/>
      <c r="C413" s="404"/>
      <c r="D413" s="404"/>
      <c r="E413" s="404"/>
      <c r="F413" s="404"/>
      <c r="G413" s="404"/>
      <c r="H413" s="404"/>
      <c r="I413" s="404"/>
      <c r="J413" s="404"/>
      <c r="K413" s="404"/>
      <c r="L413" s="405"/>
    </row>
    <row r="414" spans="1:24" s="72" customFormat="1" ht="75.599999999999994" customHeight="1" x14ac:dyDescent="0.3">
      <c r="A414" s="695"/>
      <c r="B414" s="696"/>
      <c r="C414" s="696"/>
      <c r="D414" s="696"/>
      <c r="E414" s="696"/>
      <c r="F414" s="696"/>
      <c r="G414" s="696"/>
      <c r="H414" s="696"/>
      <c r="I414" s="696"/>
      <c r="J414" s="696"/>
      <c r="K414" s="696"/>
      <c r="L414" s="697"/>
    </row>
    <row r="415" spans="1:24" s="72" customFormat="1" ht="54" customHeight="1" x14ac:dyDescent="0.3">
      <c r="A415" s="695"/>
      <c r="B415" s="696"/>
      <c r="C415" s="696"/>
      <c r="D415" s="696"/>
      <c r="E415" s="696"/>
      <c r="F415" s="696"/>
      <c r="G415" s="696"/>
      <c r="H415" s="696"/>
      <c r="I415" s="696"/>
      <c r="J415" s="696"/>
      <c r="K415" s="696"/>
      <c r="L415" s="697"/>
    </row>
    <row r="416" spans="1:24" s="72" customFormat="1" ht="54" customHeight="1" x14ac:dyDescent="0.3">
      <c r="A416" s="406"/>
      <c r="B416" s="407"/>
      <c r="C416" s="407"/>
      <c r="D416" s="407"/>
      <c r="E416" s="407"/>
      <c r="F416" s="407"/>
      <c r="G416" s="407"/>
      <c r="H416" s="407"/>
      <c r="I416" s="407"/>
      <c r="J416" s="407"/>
      <c r="K416" s="407"/>
      <c r="L416" s="408"/>
    </row>
    <row r="417" spans="1:57" s="72" customFormat="1" ht="33" customHeight="1" x14ac:dyDescent="0.3">
      <c r="A417" s="413" t="s">
        <v>40</v>
      </c>
      <c r="B417" s="414"/>
      <c r="C417" s="414"/>
      <c r="D417" s="414"/>
      <c r="E417" s="414"/>
      <c r="F417" s="414"/>
      <c r="G417" s="414"/>
      <c r="H417" s="414"/>
      <c r="I417" s="414"/>
      <c r="J417" s="414"/>
      <c r="K417" s="414"/>
      <c r="L417" s="415"/>
    </row>
    <row r="418" spans="1:57" s="72" customFormat="1" ht="4.5" customHeight="1" x14ac:dyDescent="0.3">
      <c r="A418" s="89"/>
      <c r="B418" s="312"/>
      <c r="C418" s="312"/>
      <c r="D418" s="312"/>
      <c r="E418" s="311"/>
      <c r="F418" s="311"/>
      <c r="G418" s="311"/>
      <c r="H418" s="311"/>
      <c r="I418" s="94"/>
      <c r="J418" s="94"/>
      <c r="K418" s="94"/>
      <c r="L418" s="311"/>
    </row>
    <row r="419" spans="1:57" s="72" customFormat="1" ht="18" customHeight="1" x14ac:dyDescent="0.3">
      <c r="A419" s="380" t="s">
        <v>284</v>
      </c>
      <c r="B419" s="380"/>
      <c r="C419" s="380"/>
      <c r="D419" s="380"/>
      <c r="E419" s="380"/>
      <c r="F419" s="380"/>
      <c r="G419" s="380"/>
      <c r="H419" s="380"/>
      <c r="I419" s="380"/>
      <c r="J419" s="380"/>
      <c r="K419" s="380"/>
      <c r="L419" s="380"/>
    </row>
    <row r="420" spans="1:57" s="142" customFormat="1" ht="22.5" customHeight="1" x14ac:dyDescent="0.3">
      <c r="A420" s="410" t="s">
        <v>6</v>
      </c>
      <c r="B420" s="410"/>
      <c r="C420" s="410"/>
      <c r="D420" s="410"/>
      <c r="E420" s="313"/>
      <c r="F420" s="698" t="str">
        <f>IF(BE420&gt;1,"You have selected more than 1 check box for the red highlighted question. Please de-select check boxes until only one box remains checked","")</f>
        <v/>
      </c>
      <c r="G420" s="698"/>
      <c r="H420" s="698"/>
      <c r="I420" s="314"/>
      <c r="J420" s="314"/>
      <c r="K420" s="314"/>
      <c r="L420" s="314"/>
      <c r="M420" s="33"/>
      <c r="BD420" s="371" t="b">
        <v>0</v>
      </c>
      <c r="BE420" s="718">
        <f>COUNTIF(BD420:BD424,TRUE)</f>
        <v>0</v>
      </c>
    </row>
    <row r="421" spans="1:57" s="142" customFormat="1" ht="22.5" customHeight="1" x14ac:dyDescent="0.3">
      <c r="A421" s="410" t="s">
        <v>7</v>
      </c>
      <c r="B421" s="410"/>
      <c r="C421" s="410"/>
      <c r="D421" s="410"/>
      <c r="E421" s="313"/>
      <c r="F421" s="698"/>
      <c r="G421" s="698"/>
      <c r="H421" s="698"/>
      <c r="I421" s="314"/>
      <c r="J421" s="314"/>
      <c r="K421" s="314"/>
      <c r="L421" s="314"/>
      <c r="BD421" s="371" t="b">
        <v>0</v>
      </c>
      <c r="BE421" s="719"/>
    </row>
    <row r="422" spans="1:57" s="142" customFormat="1" ht="22.5" customHeight="1" x14ac:dyDescent="0.3">
      <c r="A422" s="410" t="s">
        <v>8</v>
      </c>
      <c r="B422" s="410"/>
      <c r="C422" s="410"/>
      <c r="D422" s="410"/>
      <c r="E422" s="313"/>
      <c r="F422" s="698"/>
      <c r="G422" s="698"/>
      <c r="H422" s="698"/>
      <c r="I422" s="314"/>
      <c r="J422" s="314"/>
      <c r="K422" s="314"/>
      <c r="L422" s="314"/>
      <c r="BD422" s="371" t="b">
        <v>0</v>
      </c>
      <c r="BE422" s="719"/>
    </row>
    <row r="423" spans="1:57" s="142" customFormat="1" ht="22.5" customHeight="1" x14ac:dyDescent="0.3">
      <c r="A423" s="410" t="s">
        <v>9</v>
      </c>
      <c r="B423" s="410"/>
      <c r="C423" s="410"/>
      <c r="D423" s="410"/>
      <c r="E423" s="313"/>
      <c r="F423" s="698"/>
      <c r="G423" s="698"/>
      <c r="H423" s="698"/>
      <c r="I423" s="314"/>
      <c r="J423" s="314"/>
      <c r="K423" s="314"/>
      <c r="L423" s="314"/>
      <c r="BD423" s="371" t="b">
        <v>0</v>
      </c>
      <c r="BE423" s="719"/>
    </row>
    <row r="424" spans="1:57" s="142" customFormat="1" ht="22.5" customHeight="1" x14ac:dyDescent="0.3">
      <c r="A424" s="410" t="s">
        <v>10</v>
      </c>
      <c r="B424" s="410"/>
      <c r="C424" s="410"/>
      <c r="D424" s="410"/>
      <c r="E424" s="313"/>
      <c r="F424" s="699"/>
      <c r="G424" s="699"/>
      <c r="H424" s="699"/>
      <c r="I424" s="314"/>
      <c r="J424" s="314"/>
      <c r="K424" s="314"/>
      <c r="L424" s="314"/>
      <c r="BD424" s="371" t="b">
        <v>0</v>
      </c>
      <c r="BE424" s="720"/>
    </row>
    <row r="425" spans="1:57" ht="36" customHeight="1" x14ac:dyDescent="0.3">
      <c r="A425" s="276" t="s">
        <v>69</v>
      </c>
      <c r="B425" s="382"/>
      <c r="C425" s="383"/>
      <c r="D425" s="383"/>
      <c r="E425" s="383"/>
      <c r="F425" s="383"/>
      <c r="G425" s="383"/>
      <c r="H425" s="383"/>
      <c r="I425" s="383"/>
      <c r="J425" s="383"/>
      <c r="K425" s="383"/>
      <c r="L425" s="384"/>
    </row>
    <row r="426" spans="1:57" s="72" customFormat="1" ht="17.25" hidden="1" customHeight="1" x14ac:dyDescent="0.3">
      <c r="A426" s="302"/>
      <c r="B426" s="315"/>
      <c r="C426" s="315"/>
      <c r="D426" s="315"/>
      <c r="E426" s="311"/>
      <c r="F426" s="311"/>
      <c r="G426" s="311"/>
      <c r="H426" s="311"/>
      <c r="I426" s="94"/>
      <c r="J426" s="94"/>
      <c r="K426" s="94"/>
      <c r="L426" s="311"/>
    </row>
    <row r="427" spans="1:57" s="72" customFormat="1" ht="24" hidden="1" customHeight="1" x14ac:dyDescent="0.3">
      <c r="A427" s="411"/>
      <c r="B427" s="412"/>
      <c r="C427" s="412"/>
      <c r="D427" s="412"/>
      <c r="E427" s="299"/>
      <c r="F427" s="299"/>
      <c r="G427" s="299"/>
      <c r="H427" s="299"/>
      <c r="I427" s="96"/>
      <c r="J427" s="96"/>
      <c r="K427" s="96"/>
      <c r="L427" s="299"/>
    </row>
    <row r="428" spans="1:57" s="72" customFormat="1" ht="21.75" hidden="1" customHeight="1" x14ac:dyDescent="0.3">
      <c r="A428" s="302"/>
      <c r="B428" s="315"/>
      <c r="C428" s="315"/>
      <c r="D428" s="315"/>
      <c r="E428" s="311"/>
      <c r="F428" s="311"/>
      <c r="G428" s="311"/>
      <c r="H428" s="311"/>
      <c r="I428" s="94"/>
      <c r="J428" s="94"/>
      <c r="K428" s="94"/>
      <c r="L428" s="311"/>
    </row>
    <row r="429" spans="1:57" s="72" customFormat="1" ht="10.5" hidden="1" customHeight="1" x14ac:dyDescent="0.3">
      <c r="A429" s="411"/>
      <c r="B429" s="412"/>
      <c r="C429" s="412"/>
      <c r="D429" s="412"/>
      <c r="E429" s="299"/>
      <c r="F429" s="299"/>
      <c r="G429" s="299"/>
      <c r="H429" s="299"/>
      <c r="I429" s="96"/>
      <c r="J429" s="96"/>
      <c r="K429" s="96"/>
      <c r="L429" s="299"/>
    </row>
    <row r="430" spans="1:57" s="72" customFormat="1" ht="3" customHeight="1" x14ac:dyDescent="0.3">
      <c r="A430" s="302"/>
      <c r="B430" s="315"/>
      <c r="C430" s="315"/>
      <c r="D430" s="315"/>
      <c r="E430" s="311"/>
      <c r="F430" s="311"/>
      <c r="G430" s="311"/>
      <c r="H430" s="311"/>
      <c r="I430" s="94"/>
      <c r="J430" s="94"/>
      <c r="K430" s="94"/>
      <c r="L430" s="311"/>
    </row>
    <row r="431" spans="1:57" s="72" customFormat="1" ht="32.25" customHeight="1" x14ac:dyDescent="0.3">
      <c r="A431" s="416" t="s">
        <v>42</v>
      </c>
      <c r="B431" s="416"/>
      <c r="C431" s="416"/>
      <c r="D431" s="416"/>
      <c r="E431" s="416"/>
      <c r="F431" s="416"/>
      <c r="G431" s="416"/>
      <c r="H431" s="416"/>
      <c r="I431" s="416"/>
      <c r="J431" s="416"/>
      <c r="K431" s="416"/>
      <c r="L431" s="416"/>
    </row>
    <row r="432" spans="1:57" s="72" customFormat="1" ht="29.25" hidden="1" customHeight="1" x14ac:dyDescent="0.3">
      <c r="A432" s="309"/>
      <c r="B432" s="316"/>
      <c r="C432" s="316"/>
      <c r="D432" s="316"/>
      <c r="E432" s="316"/>
      <c r="F432" s="316"/>
      <c r="G432" s="316"/>
      <c r="H432" s="316"/>
      <c r="I432" s="317"/>
      <c r="J432" s="317"/>
      <c r="K432" s="317"/>
      <c r="L432" s="316"/>
    </row>
    <row r="433" spans="1:24" s="72" customFormat="1" ht="66" customHeight="1" x14ac:dyDescent="0.3">
      <c r="A433" s="382"/>
      <c r="B433" s="383"/>
      <c r="C433" s="383"/>
      <c r="D433" s="383"/>
      <c r="E433" s="383"/>
      <c r="F433" s="383"/>
      <c r="G433" s="383"/>
      <c r="H433" s="383"/>
      <c r="I433" s="383"/>
      <c r="J433" s="383"/>
      <c r="K433" s="383"/>
      <c r="L433" s="384"/>
    </row>
    <row r="434" spans="1:24" s="72" customFormat="1" ht="3" customHeight="1" x14ac:dyDescent="0.3">
      <c r="A434" s="309"/>
      <c r="B434" s="299"/>
      <c r="C434" s="299"/>
      <c r="D434" s="299"/>
      <c r="E434" s="299"/>
      <c r="F434" s="299"/>
      <c r="G434" s="299"/>
      <c r="H434" s="299"/>
      <c r="I434" s="96"/>
      <c r="J434" s="96"/>
      <c r="K434" s="96"/>
      <c r="L434" s="299"/>
    </row>
    <row r="435" spans="1:24" s="72" customFormat="1" ht="30" customHeight="1" x14ac:dyDescent="0.3">
      <c r="A435" s="413" t="s">
        <v>44</v>
      </c>
      <c r="B435" s="414"/>
      <c r="C435" s="414"/>
      <c r="D435" s="414"/>
      <c r="E435" s="414"/>
      <c r="F435" s="414"/>
      <c r="G435" s="414"/>
      <c r="H435" s="414"/>
      <c r="I435" s="414"/>
      <c r="J435" s="414"/>
      <c r="K435" s="414"/>
      <c r="L435" s="415"/>
    </row>
    <row r="436" spans="1:24" s="72" customFormat="1" ht="6" customHeight="1" x14ac:dyDescent="0.3">
      <c r="A436" s="89"/>
      <c r="B436" s="312"/>
      <c r="C436" s="312"/>
      <c r="D436" s="312"/>
      <c r="E436" s="312"/>
      <c r="F436" s="312"/>
      <c r="G436" s="312"/>
      <c r="H436" s="312"/>
      <c r="I436" s="318"/>
      <c r="J436" s="318"/>
      <c r="K436" s="318"/>
      <c r="L436" s="312"/>
    </row>
    <row r="437" spans="1:24" s="72" customFormat="1" ht="48.75" customHeight="1" x14ac:dyDescent="0.3">
      <c r="A437" s="416" t="s">
        <v>285</v>
      </c>
      <c r="B437" s="416"/>
      <c r="C437" s="416"/>
      <c r="D437" s="416"/>
      <c r="E437" s="416"/>
      <c r="F437" s="416"/>
      <c r="G437" s="416"/>
      <c r="H437" s="416"/>
      <c r="I437" s="416"/>
      <c r="J437" s="416"/>
      <c r="K437" s="416"/>
      <c r="L437" s="416"/>
      <c r="M437" s="93"/>
    </row>
    <row r="438" spans="1:24" s="72" customFormat="1" ht="1.5" customHeight="1" x14ac:dyDescent="0.3">
      <c r="A438" s="309"/>
      <c r="B438" s="299"/>
      <c r="C438" s="299"/>
      <c r="D438" s="299"/>
      <c r="E438" s="299"/>
      <c r="F438" s="299"/>
      <c r="G438" s="299"/>
      <c r="H438" s="299"/>
      <c r="I438" s="96"/>
      <c r="J438" s="96"/>
      <c r="K438" s="96"/>
      <c r="L438" s="299"/>
    </row>
    <row r="439" spans="1:24" s="72" customFormat="1" ht="45" customHeight="1" x14ac:dyDescent="0.3">
      <c r="A439" s="488"/>
      <c r="B439" s="489"/>
      <c r="C439" s="489"/>
      <c r="D439" s="489"/>
      <c r="E439" s="489"/>
      <c r="F439" s="489"/>
      <c r="G439" s="489"/>
      <c r="H439" s="489"/>
      <c r="I439" s="489"/>
      <c r="J439" s="489"/>
      <c r="K439" s="489"/>
      <c r="L439" s="490"/>
    </row>
    <row r="440" spans="1:24" ht="4.5" customHeight="1" x14ac:dyDescent="0.3">
      <c r="A440" s="319"/>
      <c r="B440" s="320"/>
      <c r="C440" s="320"/>
      <c r="D440" s="320"/>
      <c r="E440" s="315"/>
      <c r="F440" s="315"/>
      <c r="G440" s="315"/>
      <c r="H440" s="315"/>
      <c r="I440" s="321"/>
      <c r="J440" s="321"/>
      <c r="K440" s="321"/>
      <c r="L440" s="315"/>
    </row>
    <row r="441" spans="1:24" ht="47.25" customHeight="1" x14ac:dyDescent="0.3">
      <c r="A441" s="487" t="s">
        <v>286</v>
      </c>
      <c r="B441" s="487"/>
      <c r="C441" s="487"/>
      <c r="D441" s="487"/>
      <c r="E441" s="487"/>
      <c r="F441" s="487"/>
      <c r="G441" s="487"/>
      <c r="H441" s="487"/>
      <c r="I441" s="487"/>
      <c r="J441" s="487"/>
      <c r="K441" s="487"/>
      <c r="L441" s="487"/>
      <c r="M441" s="409"/>
      <c r="N441" s="409"/>
      <c r="O441" s="409"/>
      <c r="P441" s="409"/>
      <c r="Q441" s="409"/>
      <c r="R441" s="409"/>
      <c r="S441" s="409"/>
      <c r="T441" s="409"/>
      <c r="U441" s="409"/>
      <c r="V441" s="409"/>
      <c r="W441" s="409"/>
      <c r="X441" s="409"/>
    </row>
    <row r="442" spans="1:24" ht="14.25" customHeight="1" x14ac:dyDescent="0.3">
      <c r="A442" s="322"/>
      <c r="B442" s="322"/>
      <c r="C442" s="322"/>
      <c r="D442" s="322"/>
      <c r="E442" s="323"/>
      <c r="F442" s="323"/>
      <c r="G442" s="323"/>
      <c r="H442" s="323"/>
      <c r="I442" s="323"/>
      <c r="J442" s="323"/>
      <c r="K442" s="323"/>
      <c r="L442" s="323"/>
    </row>
    <row r="443" spans="1:24" ht="20.25" customHeight="1" x14ac:dyDescent="0.3">
      <c r="A443" s="520" t="s">
        <v>2</v>
      </c>
      <c r="B443" s="520"/>
      <c r="C443" s="520"/>
      <c r="D443" s="520"/>
      <c r="E443" s="372" t="b">
        <v>0</v>
      </c>
      <c r="F443" s="323"/>
      <c r="G443" s="323"/>
      <c r="H443" s="323"/>
      <c r="I443" s="323"/>
      <c r="J443" s="323"/>
      <c r="K443" s="323"/>
      <c r="L443" s="323"/>
    </row>
    <row r="444" spans="1:24" ht="20.25" customHeight="1" x14ac:dyDescent="0.3">
      <c r="A444" s="520" t="s">
        <v>3</v>
      </c>
      <c r="B444" s="520"/>
      <c r="C444" s="520"/>
      <c r="D444" s="520"/>
      <c r="E444" s="373" t="b">
        <v>0</v>
      </c>
      <c r="F444" s="323"/>
      <c r="G444" s="323"/>
      <c r="H444" s="323"/>
      <c r="I444" s="323"/>
      <c r="J444" s="323"/>
      <c r="K444" s="323"/>
      <c r="L444" s="323"/>
    </row>
    <row r="445" spans="1:24" ht="20.25" customHeight="1" x14ac:dyDescent="0.3">
      <c r="A445" s="520" t="s">
        <v>4</v>
      </c>
      <c r="B445" s="520"/>
      <c r="C445" s="520"/>
      <c r="D445" s="520"/>
      <c r="E445" s="373" t="b">
        <v>0</v>
      </c>
      <c r="F445" s="323"/>
      <c r="G445" s="323"/>
      <c r="H445" s="323"/>
      <c r="I445" s="323"/>
      <c r="J445" s="323"/>
      <c r="K445" s="323"/>
      <c r="L445" s="323"/>
    </row>
    <row r="446" spans="1:24" ht="25.5" customHeight="1" x14ac:dyDescent="0.3">
      <c r="A446" s="520" t="s">
        <v>5</v>
      </c>
      <c r="B446" s="520"/>
      <c r="C446" s="520"/>
      <c r="D446" s="520"/>
      <c r="E446" s="373" t="b">
        <v>0</v>
      </c>
      <c r="F446" s="323"/>
      <c r="G446" s="323"/>
      <c r="H446" s="323"/>
      <c r="I446" s="323"/>
      <c r="J446" s="323"/>
      <c r="K446" s="323"/>
      <c r="L446" s="323"/>
    </row>
    <row r="447" spans="1:24" ht="36" customHeight="1" x14ac:dyDescent="0.3">
      <c r="A447" s="276" t="s">
        <v>69</v>
      </c>
      <c r="B447" s="382"/>
      <c r="C447" s="383"/>
      <c r="D447" s="383"/>
      <c r="E447" s="383"/>
      <c r="F447" s="383"/>
      <c r="G447" s="383"/>
      <c r="H447" s="383"/>
      <c r="I447" s="383"/>
      <c r="J447" s="383"/>
      <c r="K447" s="383"/>
      <c r="L447" s="384"/>
    </row>
    <row r="448" spans="1:24" ht="20.25" customHeight="1" x14ac:dyDescent="0.3">
      <c r="A448" s="323"/>
      <c r="B448" s="323"/>
      <c r="C448" s="323"/>
      <c r="D448" s="323"/>
      <c r="E448" s="323"/>
      <c r="F448" s="323"/>
      <c r="G448" s="323"/>
      <c r="H448" s="323"/>
      <c r="I448" s="323"/>
      <c r="J448" s="323"/>
      <c r="K448" s="323"/>
      <c r="L448" s="323"/>
    </row>
    <row r="449" spans="1:12" ht="5.25" customHeight="1" x14ac:dyDescent="0.3">
      <c r="A449" s="416"/>
      <c r="B449" s="492"/>
      <c r="C449" s="492"/>
      <c r="D449" s="492"/>
      <c r="E449" s="111"/>
      <c r="F449" s="111"/>
      <c r="G449" s="111"/>
      <c r="H449" s="111"/>
      <c r="I449" s="111"/>
      <c r="J449" s="111"/>
      <c r="K449" s="111"/>
      <c r="L449" s="111"/>
    </row>
    <row r="450" spans="1:12" ht="18.75" hidden="1" customHeight="1" x14ac:dyDescent="0.3">
      <c r="A450" s="411"/>
      <c r="B450" s="493"/>
      <c r="C450" s="493"/>
      <c r="D450" s="493"/>
      <c r="E450" s="111"/>
      <c r="F450" s="111"/>
      <c r="G450" s="111"/>
      <c r="H450" s="111"/>
      <c r="I450" s="111"/>
      <c r="J450" s="111"/>
      <c r="K450" s="111"/>
      <c r="L450" s="111"/>
    </row>
    <row r="451" spans="1:12" s="84" customFormat="1" ht="31.5" hidden="1" customHeight="1" x14ac:dyDescent="0.3">
      <c r="A451" s="63"/>
      <c r="B451" s="63"/>
      <c r="C451" s="63"/>
      <c r="D451" s="63"/>
      <c r="E451" s="63"/>
      <c r="F451" s="63"/>
      <c r="G451" s="63"/>
      <c r="H451" s="63"/>
      <c r="I451" s="63"/>
      <c r="J451" s="63"/>
      <c r="K451" s="63"/>
      <c r="L451" s="63"/>
    </row>
    <row r="452" spans="1:12" s="84" customFormat="1" ht="32.25" customHeight="1" x14ac:dyDescent="0.3">
      <c r="A452" s="380" t="s">
        <v>287</v>
      </c>
      <c r="B452" s="380"/>
      <c r="C452" s="380"/>
      <c r="D452" s="380"/>
      <c r="E452" s="380"/>
      <c r="F452" s="380"/>
      <c r="G452" s="380"/>
      <c r="H452" s="380"/>
      <c r="I452" s="380"/>
      <c r="J452" s="380"/>
      <c r="K452" s="380"/>
      <c r="L452" s="380"/>
    </row>
    <row r="453" spans="1:12" s="84" customFormat="1" ht="6" customHeight="1" x14ac:dyDescent="0.3">
      <c r="A453" s="115"/>
      <c r="B453" s="115"/>
      <c r="C453" s="115"/>
      <c r="D453" s="115"/>
      <c r="E453" s="115"/>
      <c r="F453" s="115"/>
      <c r="G453" s="115"/>
      <c r="H453" s="115"/>
      <c r="I453" s="214"/>
      <c r="J453" s="214"/>
      <c r="K453" s="214"/>
      <c r="L453" s="115"/>
    </row>
    <row r="454" spans="1:12" s="84" customFormat="1" ht="17.25" customHeight="1" x14ac:dyDescent="0.3">
      <c r="A454" s="494"/>
      <c r="B454" s="495"/>
      <c r="C454" s="115"/>
      <c r="D454" s="494" t="s">
        <v>43</v>
      </c>
      <c r="E454" s="494"/>
      <c r="F454" s="494"/>
      <c r="G454" s="494"/>
      <c r="H454" s="494"/>
      <c r="I454" s="494"/>
      <c r="J454" s="494"/>
      <c r="K454" s="494"/>
      <c r="L454" s="494"/>
    </row>
    <row r="455" spans="1:12" s="84" customFormat="1" ht="6.75" customHeight="1" x14ac:dyDescent="0.3">
      <c r="A455" s="324"/>
      <c r="B455" s="325"/>
      <c r="C455" s="325"/>
      <c r="D455" s="325"/>
      <c r="E455" s="325"/>
      <c r="F455" s="325"/>
      <c r="G455" s="325"/>
      <c r="H455" s="325"/>
      <c r="I455" s="326"/>
      <c r="J455" s="326"/>
      <c r="K455" s="326"/>
      <c r="L455" s="325"/>
    </row>
    <row r="456" spans="1:12" s="327" customFormat="1" ht="53.25" customHeight="1" x14ac:dyDescent="0.3">
      <c r="A456" s="496" t="s">
        <v>14</v>
      </c>
      <c r="B456" s="497"/>
      <c r="C456" s="61"/>
      <c r="D456" s="382"/>
      <c r="E456" s="383"/>
      <c r="F456" s="383"/>
      <c r="G456" s="383"/>
      <c r="H456" s="383"/>
      <c r="I456" s="383"/>
      <c r="J456" s="383"/>
      <c r="K456" s="383"/>
      <c r="L456" s="384"/>
    </row>
    <row r="457" spans="1:12" s="84" customFormat="1" ht="12" customHeight="1" x14ac:dyDescent="0.3">
      <c r="A457" s="309"/>
      <c r="B457" s="328"/>
      <c r="C457" s="302"/>
      <c r="D457" s="302"/>
      <c r="E457" s="302"/>
      <c r="F457" s="302"/>
      <c r="G457" s="302"/>
      <c r="H457" s="302"/>
      <c r="I457" s="308"/>
      <c r="J457" s="308"/>
      <c r="K457" s="308"/>
      <c r="L457" s="302"/>
    </row>
    <row r="458" spans="1:12" s="327" customFormat="1" ht="44.25" customHeight="1" x14ac:dyDescent="0.3">
      <c r="A458" s="496" t="s">
        <v>15</v>
      </c>
      <c r="B458" s="497"/>
      <c r="C458" s="61"/>
      <c r="D458" s="382"/>
      <c r="E458" s="383"/>
      <c r="F458" s="383"/>
      <c r="G458" s="383"/>
      <c r="H458" s="383"/>
      <c r="I458" s="383"/>
      <c r="J458" s="383"/>
      <c r="K458" s="383"/>
      <c r="L458" s="384"/>
    </row>
    <row r="459" spans="1:12" s="84" customFormat="1" ht="8.25" customHeight="1" x14ac:dyDescent="0.3">
      <c r="A459" s="309"/>
      <c r="B459" s="328"/>
      <c r="C459" s="302"/>
      <c r="D459" s="302"/>
      <c r="E459" s="302"/>
      <c r="F459" s="302"/>
      <c r="G459" s="302"/>
      <c r="H459" s="302"/>
      <c r="I459" s="308"/>
      <c r="J459" s="308"/>
      <c r="K459" s="308"/>
      <c r="L459" s="302"/>
    </row>
    <row r="460" spans="1:12" s="327" customFormat="1" ht="60.75" customHeight="1" x14ac:dyDescent="0.3">
      <c r="A460" s="496" t="s">
        <v>16</v>
      </c>
      <c r="B460" s="497"/>
      <c r="C460" s="329"/>
      <c r="D460" s="382"/>
      <c r="E460" s="383"/>
      <c r="F460" s="383"/>
      <c r="G460" s="383"/>
      <c r="H460" s="383"/>
      <c r="I460" s="383"/>
      <c r="J460" s="383"/>
      <c r="K460" s="383"/>
      <c r="L460" s="384"/>
    </row>
    <row r="461" spans="1:12" s="143" customFormat="1" ht="4.5" customHeight="1" x14ac:dyDescent="0.3">
      <c r="A461" s="330"/>
      <c r="B461" s="331"/>
      <c r="C461" s="302"/>
      <c r="D461" s="302"/>
      <c r="E461" s="302"/>
      <c r="F461" s="302"/>
      <c r="G461" s="302"/>
      <c r="H461" s="302"/>
      <c r="I461" s="308"/>
      <c r="J461" s="308"/>
      <c r="K461" s="308"/>
      <c r="L461" s="302"/>
    </row>
    <row r="462" spans="1:12" s="143" customFormat="1" ht="2.25" customHeight="1" x14ac:dyDescent="0.3">
      <c r="A462" s="689"/>
      <c r="B462" s="690"/>
      <c r="C462" s="251"/>
      <c r="D462" s="251"/>
      <c r="E462" s="251"/>
      <c r="F462" s="251"/>
      <c r="G462" s="251"/>
      <c r="H462" s="251"/>
      <c r="I462" s="252"/>
      <c r="J462" s="252"/>
      <c r="K462" s="252"/>
      <c r="L462" s="253"/>
    </row>
    <row r="463" spans="1:12" s="143" customFormat="1" ht="87.75" customHeight="1" x14ac:dyDescent="0.3">
      <c r="A463" s="394" t="s">
        <v>288</v>
      </c>
      <c r="B463" s="394"/>
      <c r="C463" s="394"/>
      <c r="D463" s="394"/>
      <c r="E463" s="394"/>
      <c r="F463" s="394"/>
      <c r="G463" s="394"/>
      <c r="H463" s="394"/>
      <c r="I463" s="394"/>
      <c r="J463" s="394"/>
      <c r="K463" s="394"/>
      <c r="L463" s="394"/>
    </row>
    <row r="464" spans="1:12" s="143" customFormat="1" ht="3.75" customHeight="1" x14ac:dyDescent="0.3">
      <c r="A464" s="108"/>
      <c r="B464" s="265"/>
      <c r="C464" s="265"/>
      <c r="D464" s="265"/>
      <c r="E464" s="265"/>
      <c r="F464" s="265"/>
      <c r="G464" s="265"/>
      <c r="H464" s="265"/>
      <c r="I464" s="332"/>
      <c r="J464" s="332"/>
      <c r="K464" s="332"/>
      <c r="L464" s="265"/>
    </row>
    <row r="465" spans="1:12" s="142" customFormat="1" ht="135" customHeight="1" x14ac:dyDescent="0.3">
      <c r="A465" s="382"/>
      <c r="B465" s="383"/>
      <c r="C465" s="383"/>
      <c r="D465" s="383"/>
      <c r="E465" s="383"/>
      <c r="F465" s="383"/>
      <c r="G465" s="383"/>
      <c r="H465" s="383"/>
      <c r="I465" s="383"/>
      <c r="J465" s="383"/>
      <c r="K465" s="383"/>
      <c r="L465" s="384"/>
    </row>
    <row r="466" spans="1:12" s="142" customFormat="1" ht="3.75" customHeight="1" x14ac:dyDescent="0.3">
      <c r="A466" s="302"/>
      <c r="B466" s="333"/>
      <c r="C466" s="333"/>
      <c r="D466" s="333"/>
      <c r="E466" s="333"/>
      <c r="F466" s="333"/>
      <c r="G466" s="333"/>
      <c r="H466" s="333"/>
      <c r="I466" s="334"/>
      <c r="J466" s="334"/>
      <c r="K466" s="334"/>
      <c r="L466" s="333"/>
    </row>
    <row r="467" spans="1:12" s="335" customFormat="1" ht="27.75" customHeight="1" x14ac:dyDescent="0.25">
      <c r="A467" s="498" t="s">
        <v>62</v>
      </c>
      <c r="B467" s="499"/>
      <c r="C467" s="499"/>
      <c r="D467" s="499"/>
      <c r="E467" s="499"/>
      <c r="F467" s="499"/>
      <c r="G467" s="499"/>
      <c r="H467" s="499"/>
      <c r="I467" s="499"/>
      <c r="J467" s="499"/>
      <c r="K467" s="499"/>
      <c r="L467" s="500"/>
    </row>
    <row r="468" spans="1:12" ht="7.5" customHeight="1" x14ac:dyDescent="0.3">
      <c r="A468" s="89"/>
      <c r="B468" s="89"/>
      <c r="C468" s="89"/>
      <c r="D468" s="89"/>
      <c r="E468" s="89"/>
      <c r="F468" s="89"/>
      <c r="G468" s="89"/>
      <c r="H468" s="89"/>
      <c r="I468" s="171"/>
      <c r="J468" s="171"/>
      <c r="K468" s="171"/>
      <c r="L468" s="89"/>
    </row>
    <row r="469" spans="1:12" ht="24.75" customHeight="1" x14ac:dyDescent="0.3">
      <c r="A469" s="501" t="s">
        <v>49</v>
      </c>
      <c r="B469" s="501"/>
      <c r="C469" s="501"/>
      <c r="D469" s="501"/>
      <c r="E469" s="501"/>
      <c r="F469" s="501"/>
      <c r="G469" s="501"/>
      <c r="H469" s="501"/>
      <c r="I469" s="501"/>
      <c r="J469" s="501"/>
      <c r="K469" s="501"/>
      <c r="L469" s="501"/>
    </row>
    <row r="470" spans="1:12" ht="1.5" customHeight="1" x14ac:dyDescent="0.35">
      <c r="A470" s="336"/>
      <c r="B470" s="337"/>
      <c r="C470" s="337"/>
      <c r="D470" s="337"/>
      <c r="E470" s="337"/>
      <c r="F470" s="337"/>
      <c r="G470" s="337"/>
      <c r="H470" s="337"/>
      <c r="I470" s="338"/>
      <c r="J470" s="338"/>
      <c r="K470" s="338"/>
      <c r="L470" s="337"/>
    </row>
    <row r="471" spans="1:12" ht="29.25" customHeight="1" x14ac:dyDescent="0.3">
      <c r="A471" s="470" t="s">
        <v>57</v>
      </c>
      <c r="B471" s="470"/>
      <c r="C471" s="470"/>
      <c r="D471" s="470"/>
      <c r="E471" s="470"/>
      <c r="F471" s="470"/>
      <c r="G471" s="470"/>
      <c r="H471" s="470"/>
      <c r="I471" s="470"/>
      <c r="J471" s="470"/>
      <c r="K471" s="470"/>
      <c r="L471" s="470"/>
    </row>
    <row r="472" spans="1:12" ht="33" customHeight="1" x14ac:dyDescent="0.3">
      <c r="A472" s="470" t="s">
        <v>50</v>
      </c>
      <c r="B472" s="470"/>
      <c r="C472" s="470"/>
      <c r="D472" s="470"/>
      <c r="E472" s="470"/>
      <c r="F472" s="470"/>
      <c r="G472" s="470"/>
      <c r="H472" s="470"/>
      <c r="I472" s="470"/>
      <c r="J472" s="470"/>
      <c r="K472" s="470"/>
      <c r="L472" s="470"/>
    </row>
    <row r="473" spans="1:12" ht="35.25" customHeight="1" x14ac:dyDescent="0.3">
      <c r="A473" s="470" t="s">
        <v>45</v>
      </c>
      <c r="B473" s="470"/>
      <c r="C473" s="470"/>
      <c r="D473" s="470"/>
      <c r="E473" s="470"/>
      <c r="F473" s="470"/>
      <c r="G473" s="470"/>
      <c r="H473" s="470"/>
      <c r="I473" s="470"/>
      <c r="J473" s="470"/>
      <c r="K473" s="470"/>
      <c r="L473" s="470"/>
    </row>
    <row r="474" spans="1:12" ht="32.25" customHeight="1" x14ac:dyDescent="0.3">
      <c r="A474" s="470" t="s">
        <v>51</v>
      </c>
      <c r="B474" s="470"/>
      <c r="C474" s="470"/>
      <c r="D474" s="470"/>
      <c r="E474" s="470"/>
      <c r="F474" s="470"/>
      <c r="G474" s="470"/>
      <c r="H474" s="470"/>
      <c r="I474" s="470"/>
      <c r="J474" s="470"/>
      <c r="K474" s="470"/>
      <c r="L474" s="470"/>
    </row>
    <row r="475" spans="1:12" ht="49.5" customHeight="1" x14ac:dyDescent="0.3">
      <c r="A475" s="470" t="s">
        <v>52</v>
      </c>
      <c r="B475" s="470"/>
      <c r="C475" s="470"/>
      <c r="D475" s="470"/>
      <c r="E475" s="470"/>
      <c r="F475" s="470"/>
      <c r="G475" s="470"/>
      <c r="H475" s="470"/>
      <c r="I475" s="470"/>
      <c r="J475" s="470"/>
      <c r="K475" s="470"/>
      <c r="L475" s="470"/>
    </row>
    <row r="476" spans="1:12" ht="30" customHeight="1" x14ac:dyDescent="0.3">
      <c r="A476" s="470" t="s">
        <v>74</v>
      </c>
      <c r="B476" s="470"/>
      <c r="C476" s="470"/>
      <c r="D476" s="470"/>
      <c r="E476" s="470"/>
      <c r="F476" s="470"/>
      <c r="G476" s="470"/>
      <c r="H476" s="470"/>
      <c r="I476" s="470"/>
      <c r="J476" s="470"/>
      <c r="K476" s="470"/>
      <c r="L476" s="470"/>
    </row>
    <row r="477" spans="1:12" ht="42" customHeight="1" x14ac:dyDescent="0.3">
      <c r="A477" s="470" t="s">
        <v>296</v>
      </c>
      <c r="B477" s="470"/>
      <c r="C477" s="470"/>
      <c r="D477" s="470"/>
      <c r="E477" s="470"/>
      <c r="F477" s="470"/>
      <c r="G477" s="470"/>
      <c r="H477" s="470"/>
      <c r="I477" s="470"/>
      <c r="J477" s="470"/>
      <c r="K477" s="470"/>
      <c r="L477" s="470"/>
    </row>
    <row r="478" spans="1:12" ht="22.5" customHeight="1" x14ac:dyDescent="0.3">
      <c r="A478" s="470" t="s">
        <v>53</v>
      </c>
      <c r="B478" s="470"/>
      <c r="C478" s="470"/>
      <c r="D478" s="470"/>
      <c r="E478" s="470"/>
      <c r="F478" s="470"/>
      <c r="G478" s="470"/>
      <c r="H478" s="470"/>
      <c r="I478" s="470"/>
      <c r="J478" s="470"/>
      <c r="K478" s="470"/>
      <c r="L478" s="470"/>
    </row>
    <row r="479" spans="1:12" ht="24" customHeight="1" x14ac:dyDescent="0.3">
      <c r="A479" s="470" t="s">
        <v>58</v>
      </c>
      <c r="B479" s="470"/>
      <c r="C479" s="470"/>
      <c r="D479" s="470"/>
      <c r="E479" s="470"/>
      <c r="F479" s="470"/>
      <c r="G479" s="470"/>
      <c r="H479" s="470"/>
      <c r="I479" s="470"/>
      <c r="J479" s="470"/>
      <c r="K479" s="470"/>
      <c r="L479" s="470"/>
    </row>
    <row r="480" spans="1:12" ht="30" customHeight="1" x14ac:dyDescent="0.3">
      <c r="A480" s="470" t="s">
        <v>54</v>
      </c>
      <c r="B480" s="470"/>
      <c r="C480" s="470"/>
      <c r="D480" s="470"/>
      <c r="E480" s="470"/>
      <c r="F480" s="470"/>
      <c r="G480" s="470"/>
      <c r="H480" s="470"/>
      <c r="I480" s="470"/>
      <c r="J480" s="470"/>
      <c r="K480" s="470"/>
      <c r="L480" s="470"/>
    </row>
    <row r="481" spans="1:13" ht="30" customHeight="1" x14ac:dyDescent="0.3">
      <c r="A481" s="486" t="s">
        <v>88</v>
      </c>
      <c r="B481" s="486"/>
      <c r="C481" s="486"/>
      <c r="D481" s="486"/>
      <c r="E481" s="486"/>
      <c r="F481" s="486"/>
      <c r="G481" s="486"/>
      <c r="H481" s="486"/>
      <c r="I481" s="486"/>
      <c r="J481" s="486"/>
      <c r="K481" s="486"/>
      <c r="L481" s="486"/>
    </row>
    <row r="482" spans="1:13" ht="9" customHeight="1" x14ac:dyDescent="0.3">
      <c r="A482" s="339"/>
      <c r="B482" s="340"/>
      <c r="C482" s="340"/>
      <c r="D482" s="340"/>
      <c r="E482" s="340"/>
      <c r="F482" s="340"/>
      <c r="G482" s="340"/>
      <c r="H482" s="340"/>
      <c r="I482" s="341"/>
      <c r="J482" s="341"/>
      <c r="K482" s="341"/>
      <c r="L482" s="340"/>
    </row>
    <row r="483" spans="1:13" s="72" customFormat="1" ht="47.25" customHeight="1" x14ac:dyDescent="0.3">
      <c r="A483" s="701" t="s">
        <v>46</v>
      </c>
      <c r="B483" s="702"/>
      <c r="C483" s="703"/>
      <c r="D483" s="704"/>
      <c r="E483" s="704"/>
      <c r="F483" s="704"/>
      <c r="G483" s="704"/>
      <c r="H483" s="705"/>
      <c r="I483" s="341"/>
      <c r="J483" s="706"/>
      <c r="K483" s="706"/>
      <c r="L483" s="706"/>
    </row>
    <row r="484" spans="1:13" ht="22.5" customHeight="1" x14ac:dyDescent="0.3">
      <c r="A484" s="89"/>
      <c r="B484" s="342"/>
      <c r="C484" s="343"/>
      <c r="D484" s="343"/>
      <c r="E484" s="343"/>
      <c r="F484" s="343"/>
      <c r="G484" s="343"/>
      <c r="H484" s="343"/>
      <c r="I484" s="344"/>
      <c r="J484" s="707"/>
      <c r="K484" s="707"/>
      <c r="L484" s="707"/>
    </row>
    <row r="485" spans="1:13" ht="48" customHeight="1" x14ac:dyDescent="0.3">
      <c r="A485" s="701" t="s">
        <v>0</v>
      </c>
      <c r="B485" s="702"/>
      <c r="C485" s="708"/>
      <c r="D485" s="709"/>
      <c r="E485" s="709"/>
      <c r="F485" s="709"/>
      <c r="G485" s="709"/>
      <c r="H485" s="710"/>
      <c r="I485" s="341"/>
      <c r="J485" s="707"/>
      <c r="K485" s="707"/>
      <c r="L485" s="707"/>
      <c r="M485" s="80"/>
    </row>
    <row r="486" spans="1:13" ht="22.5" customHeight="1" x14ac:dyDescent="0.3"/>
    <row r="487" spans="1:13" ht="49.5" customHeight="1" x14ac:dyDescent="0.3">
      <c r="A487" s="701" t="s">
        <v>115</v>
      </c>
      <c r="B487" s="702"/>
      <c r="C487" s="712"/>
      <c r="D487" s="713"/>
      <c r="E487" s="713"/>
      <c r="F487" s="713"/>
      <c r="G487" s="713"/>
      <c r="H487" s="714"/>
    </row>
    <row r="488" spans="1:13" ht="9.75" customHeight="1" x14ac:dyDescent="0.3"/>
    <row r="489" spans="1:13" ht="9.75" customHeight="1" x14ac:dyDescent="0.3"/>
    <row r="490" spans="1:13" ht="9.75" customHeight="1" x14ac:dyDescent="0.3"/>
    <row r="491" spans="1:13" ht="24.75" customHeight="1" x14ac:dyDescent="0.3">
      <c r="A491" s="716" t="s">
        <v>197</v>
      </c>
      <c r="B491" s="716"/>
      <c r="C491" s="716"/>
      <c r="D491" s="716"/>
      <c r="E491" s="716"/>
      <c r="F491" s="716"/>
      <c r="G491" s="716"/>
      <c r="H491" s="716"/>
      <c r="I491" s="716"/>
      <c r="J491" s="716"/>
      <c r="K491" s="716"/>
      <c r="L491" s="716"/>
    </row>
    <row r="492" spans="1:13" ht="23.25" customHeight="1" x14ac:dyDescent="0.3">
      <c r="B492" s="345" t="s">
        <v>198</v>
      </c>
      <c r="C492" s="346"/>
      <c r="D492" s="347"/>
    </row>
    <row r="493" spans="1:13" ht="25.5" customHeight="1" x14ac:dyDescent="0.3">
      <c r="B493" s="348" t="s">
        <v>116</v>
      </c>
      <c r="C493" s="84"/>
      <c r="D493" s="349"/>
    </row>
    <row r="494" spans="1:13" ht="26.25" customHeight="1" x14ac:dyDescent="0.3">
      <c r="B494" s="348" t="s">
        <v>117</v>
      </c>
      <c r="C494" s="84"/>
      <c r="D494" s="349"/>
    </row>
    <row r="495" spans="1:13" ht="29.25" customHeight="1" x14ac:dyDescent="0.3">
      <c r="B495" s="348" t="s">
        <v>118</v>
      </c>
      <c r="C495" s="84"/>
      <c r="D495" s="349"/>
    </row>
    <row r="496" spans="1:13" ht="24.75" customHeight="1" x14ac:dyDescent="0.3">
      <c r="B496" s="348" t="s">
        <v>119</v>
      </c>
      <c r="C496" s="84"/>
      <c r="D496" s="349"/>
    </row>
    <row r="497" spans="1:13" ht="23.25" customHeight="1" x14ac:dyDescent="0.3">
      <c r="B497" s="350" t="s">
        <v>127</v>
      </c>
      <c r="C497" s="351"/>
      <c r="D497" s="351"/>
      <c r="E497" s="352" t="s">
        <v>128</v>
      </c>
      <c r="F497" s="382"/>
      <c r="G497" s="383"/>
      <c r="H497" s="383"/>
      <c r="I497" s="383"/>
      <c r="J497" s="383"/>
      <c r="K497" s="383"/>
      <c r="L497" s="384"/>
      <c r="M497" s="287"/>
    </row>
    <row r="498" spans="1:13" ht="15" customHeight="1" x14ac:dyDescent="0.3"/>
    <row r="499" spans="1:13" ht="9.75" customHeight="1" x14ac:dyDescent="0.3"/>
    <row r="500" spans="1:13" ht="49.5" customHeight="1" x14ac:dyDescent="0.3">
      <c r="A500" s="700" t="s">
        <v>55</v>
      </c>
      <c r="B500" s="700"/>
      <c r="C500" s="700"/>
      <c r="D500" s="700"/>
      <c r="E500" s="700"/>
      <c r="F500" s="700"/>
      <c r="G500" s="700"/>
      <c r="H500" s="700"/>
      <c r="I500" s="700"/>
      <c r="J500" s="700"/>
      <c r="K500" s="700"/>
      <c r="L500" s="700"/>
    </row>
    <row r="501" spans="1:13" ht="8.25" customHeight="1" x14ac:dyDescent="0.3">
      <c r="A501" s="97"/>
      <c r="B501" s="353"/>
      <c r="C501" s="97"/>
      <c r="D501" s="97"/>
      <c r="E501" s="97"/>
      <c r="F501" s="97"/>
      <c r="G501" s="97"/>
      <c r="H501" s="97"/>
      <c r="I501" s="338"/>
      <c r="J501" s="338"/>
      <c r="K501" s="338"/>
      <c r="L501" s="97"/>
    </row>
    <row r="502" spans="1:13" ht="88.2" customHeight="1" x14ac:dyDescent="0.3">
      <c r="A502" s="700" t="s">
        <v>357</v>
      </c>
      <c r="B502" s="700"/>
      <c r="C502" s="700"/>
      <c r="D502" s="700"/>
      <c r="E502" s="700"/>
      <c r="F502" s="700"/>
      <c r="G502" s="700"/>
      <c r="H502" s="700"/>
      <c r="I502" s="700"/>
      <c r="J502" s="700"/>
      <c r="K502" s="700"/>
      <c r="L502" s="700"/>
    </row>
    <row r="503" spans="1:13" ht="21.75" customHeight="1" x14ac:dyDescent="0.3">
      <c r="A503" s="711" t="s">
        <v>360</v>
      </c>
      <c r="B503" s="711"/>
      <c r="C503" s="711"/>
      <c r="D503" s="711"/>
      <c r="E503" s="376" t="b">
        <v>0</v>
      </c>
      <c r="F503" s="377" t="s">
        <v>361</v>
      </c>
      <c r="H503" s="235"/>
      <c r="L503" s="376" t="b">
        <v>0</v>
      </c>
    </row>
    <row r="504" spans="1:13" ht="65.25" customHeight="1" x14ac:dyDescent="0.3">
      <c r="A504" s="485" t="s">
        <v>63</v>
      </c>
      <c r="B504" s="485"/>
      <c r="C504" s="485"/>
      <c r="D504" s="485"/>
      <c r="E504" s="485"/>
      <c r="F504" s="485"/>
      <c r="G504" s="485"/>
      <c r="H504" s="485"/>
      <c r="I504" s="485"/>
      <c r="J504" s="485"/>
      <c r="K504" s="485"/>
      <c r="L504" s="485"/>
    </row>
  </sheetData>
  <sheetProtection password="8568" sheet="1" scenarios="1" formatRows="0"/>
  <mergeCells count="591">
    <mergeCell ref="D231:E231"/>
    <mergeCell ref="A227:K227"/>
    <mergeCell ref="A225:H225"/>
    <mergeCell ref="Q159:V159"/>
    <mergeCell ref="Q160:V160"/>
    <mergeCell ref="BT243:BW243"/>
    <mergeCell ref="BJ243:BM243"/>
    <mergeCell ref="U178:V178"/>
    <mergeCell ref="U176:V176"/>
    <mergeCell ref="U177:V177"/>
    <mergeCell ref="P185:V185"/>
    <mergeCell ref="P187:V187"/>
    <mergeCell ref="BP243:BR243"/>
    <mergeCell ref="BI211:BL211"/>
    <mergeCell ref="BN211:BQ211"/>
    <mergeCell ref="BS211:BV211"/>
    <mergeCell ref="Q188:V188"/>
    <mergeCell ref="Q189:V189"/>
    <mergeCell ref="Q190:V190"/>
    <mergeCell ref="BE243:BH243"/>
    <mergeCell ref="BD211:BG211"/>
    <mergeCell ref="P166:V166"/>
    <mergeCell ref="AC166:AI166"/>
    <mergeCell ref="AP166:AV166"/>
    <mergeCell ref="P183:AA183"/>
    <mergeCell ref="P184:V184"/>
    <mergeCell ref="P179:S179"/>
    <mergeCell ref="P165:V165"/>
    <mergeCell ref="AC165:AI165"/>
    <mergeCell ref="AP165:AV165"/>
    <mergeCell ref="AC168:AI168"/>
    <mergeCell ref="AP168:AV168"/>
    <mergeCell ref="P167:V167"/>
    <mergeCell ref="AC167:AI167"/>
    <mergeCell ref="BE420:BE424"/>
    <mergeCell ref="A261:E261"/>
    <mergeCell ref="A325:E325"/>
    <mergeCell ref="A323:E323"/>
    <mergeCell ref="B301:D301"/>
    <mergeCell ref="B298:D298"/>
    <mergeCell ref="B291:D291"/>
    <mergeCell ref="B292:D292"/>
    <mergeCell ref="B327:E327"/>
    <mergeCell ref="A344:L344"/>
    <mergeCell ref="A340:E340"/>
    <mergeCell ref="A337:E337"/>
    <mergeCell ref="A338:E338"/>
    <mergeCell ref="A339:E339"/>
    <mergeCell ref="B342:L342"/>
    <mergeCell ref="A324:E324"/>
    <mergeCell ref="A309:E309"/>
    <mergeCell ref="B314:L314"/>
    <mergeCell ref="A315:E315"/>
    <mergeCell ref="G315:L315"/>
    <mergeCell ref="A317:L317"/>
    <mergeCell ref="A318:L318"/>
    <mergeCell ref="A320:L320"/>
    <mergeCell ref="A310:E310"/>
    <mergeCell ref="A503:D503"/>
    <mergeCell ref="C487:H487"/>
    <mergeCell ref="P153:V153"/>
    <mergeCell ref="AC153:AI153"/>
    <mergeCell ref="AP153:AV153"/>
    <mergeCell ref="E397:L397"/>
    <mergeCell ref="A398:D398"/>
    <mergeCell ref="F398:L398"/>
    <mergeCell ref="F288:H288"/>
    <mergeCell ref="B278:D278"/>
    <mergeCell ref="F278:H278"/>
    <mergeCell ref="F279:H279"/>
    <mergeCell ref="B265:D265"/>
    <mergeCell ref="B268:D268"/>
    <mergeCell ref="B279:D279"/>
    <mergeCell ref="A270:L271"/>
    <mergeCell ref="A274:K274"/>
    <mergeCell ref="A287:L287"/>
    <mergeCell ref="B266:D266"/>
    <mergeCell ref="A487:B487"/>
    <mergeCell ref="A491:L491"/>
    <mergeCell ref="A168:G168"/>
    <mergeCell ref="P168:V168"/>
    <mergeCell ref="A471:L471"/>
    <mergeCell ref="A472:L472"/>
    <mergeCell ref="A473:L473"/>
    <mergeCell ref="A474:L474"/>
    <mergeCell ref="A500:L500"/>
    <mergeCell ref="A502:L502"/>
    <mergeCell ref="A483:B483"/>
    <mergeCell ref="C483:H483"/>
    <mergeCell ref="J483:L483"/>
    <mergeCell ref="J484:L485"/>
    <mergeCell ref="A485:B485"/>
    <mergeCell ref="C485:H485"/>
    <mergeCell ref="F497:L497"/>
    <mergeCell ref="A465:L465"/>
    <mergeCell ref="A460:B460"/>
    <mergeCell ref="D460:L460"/>
    <mergeCell ref="A462:B462"/>
    <mergeCell ref="A458:B458"/>
    <mergeCell ref="A394:D394"/>
    <mergeCell ref="A395:D395"/>
    <mergeCell ref="A396:D396"/>
    <mergeCell ref="A429:D429"/>
    <mergeCell ref="A431:L431"/>
    <mergeCell ref="A433:L433"/>
    <mergeCell ref="A421:D421"/>
    <mergeCell ref="D458:L458"/>
    <mergeCell ref="F394:L394"/>
    <mergeCell ref="A413:L416"/>
    <mergeCell ref="F420:H424"/>
    <mergeCell ref="A411:L411"/>
    <mergeCell ref="A419:L419"/>
    <mergeCell ref="A420:D420"/>
    <mergeCell ref="A401:D401"/>
    <mergeCell ref="A397:D397"/>
    <mergeCell ref="A463:L463"/>
    <mergeCell ref="A387:L387"/>
    <mergeCell ref="A388:L388"/>
    <mergeCell ref="A392:L392"/>
    <mergeCell ref="A241:L241"/>
    <mergeCell ref="A230:C230"/>
    <mergeCell ref="A378:L378"/>
    <mergeCell ref="A380:L380"/>
    <mergeCell ref="A381:L381"/>
    <mergeCell ref="A383:L383"/>
    <mergeCell ref="A353:L353"/>
    <mergeCell ref="K239:L239"/>
    <mergeCell ref="A232:E232"/>
    <mergeCell ref="F232:H232"/>
    <mergeCell ref="A376:L376"/>
    <mergeCell ref="A377:L377"/>
    <mergeCell ref="F230:H230"/>
    <mergeCell ref="B299:D299"/>
    <mergeCell ref="A321:E321"/>
    <mergeCell ref="B329:L329"/>
    <mergeCell ref="A308:L308"/>
    <mergeCell ref="A364:L364"/>
    <mergeCell ref="A252:L252"/>
    <mergeCell ref="A253:L253"/>
    <mergeCell ref="D230:E230"/>
    <mergeCell ref="A326:E326"/>
    <mergeCell ref="AP142:AV142"/>
    <mergeCell ref="AC143:AD143"/>
    <mergeCell ref="AP143:AQ143"/>
    <mergeCell ref="A142:G142"/>
    <mergeCell ref="AC150:AI150"/>
    <mergeCell ref="AP150:AV150"/>
    <mergeCell ref="P150:V150"/>
    <mergeCell ref="AQ148:AZ148"/>
    <mergeCell ref="Q148:Z148"/>
    <mergeCell ref="AD148:AM148"/>
    <mergeCell ref="P142:V142"/>
    <mergeCell ref="AC142:AI142"/>
    <mergeCell ref="B148:K148"/>
    <mergeCell ref="AQ154:AV154"/>
    <mergeCell ref="AQ159:AV159"/>
    <mergeCell ref="AQ160:AV160"/>
    <mergeCell ref="A158:G158"/>
    <mergeCell ref="P163:V163"/>
    <mergeCell ref="AC163:AI163"/>
    <mergeCell ref="AS171:AW171"/>
    <mergeCell ref="P180:AA181"/>
    <mergeCell ref="S171:W171"/>
    <mergeCell ref="AF171:AJ171"/>
    <mergeCell ref="A174:L174"/>
    <mergeCell ref="P174:AA174"/>
    <mergeCell ref="D175:I175"/>
    <mergeCell ref="J175:L175"/>
    <mergeCell ref="P158:V158"/>
    <mergeCell ref="AC158:AI158"/>
    <mergeCell ref="AP158:AV158"/>
    <mergeCell ref="B161:G161"/>
    <mergeCell ref="Q161:V161"/>
    <mergeCell ref="AD159:AI159"/>
    <mergeCell ref="AD160:AI160"/>
    <mergeCell ref="B159:G159"/>
    <mergeCell ref="B160:G160"/>
    <mergeCell ref="S175:X175"/>
    <mergeCell ref="Y175:AA175"/>
    <mergeCell ref="P173:AA173"/>
    <mergeCell ref="D171:H171"/>
    <mergeCell ref="AP167:AV167"/>
    <mergeCell ref="AP163:AV163"/>
    <mergeCell ref="P164:V164"/>
    <mergeCell ref="AC164:AI164"/>
    <mergeCell ref="AP164:AV164"/>
    <mergeCell ref="AD161:AI161"/>
    <mergeCell ref="AQ161:AV161"/>
    <mergeCell ref="A311:E311"/>
    <mergeCell ref="E207:H207"/>
    <mergeCell ref="E208:H208"/>
    <mergeCell ref="E209:H209"/>
    <mergeCell ref="E210:H210"/>
    <mergeCell ref="A231:C231"/>
    <mergeCell ref="F231:H231"/>
    <mergeCell ref="A228:C228"/>
    <mergeCell ref="D228:E228"/>
    <mergeCell ref="F228:H228"/>
    <mergeCell ref="E220:H220"/>
    <mergeCell ref="E221:H221"/>
    <mergeCell ref="E222:H222"/>
    <mergeCell ref="A209:C209"/>
    <mergeCell ref="E216:H216"/>
    <mergeCell ref="A211:C211"/>
    <mergeCell ref="A214:C214"/>
    <mergeCell ref="A215:C215"/>
    <mergeCell ref="A216:C216"/>
    <mergeCell ref="A217:C217"/>
    <mergeCell ref="A218:C218"/>
    <mergeCell ref="A219:C219"/>
    <mergeCell ref="A256:E256"/>
    <mergeCell ref="A259:H259"/>
    <mergeCell ref="AQ155:AV155"/>
    <mergeCell ref="AQ156:AV156"/>
    <mergeCell ref="AH137:AI137"/>
    <mergeCell ref="AU137:AV137"/>
    <mergeCell ref="A141:G141"/>
    <mergeCell ref="P141:V141"/>
    <mergeCell ref="AC141:AI141"/>
    <mergeCell ref="AP141:AV141"/>
    <mergeCell ref="B138:K138"/>
    <mergeCell ref="Q138:Z138"/>
    <mergeCell ref="AD138:AM138"/>
    <mergeCell ref="AQ138:AZ138"/>
    <mergeCell ref="F137:G137"/>
    <mergeCell ref="U137:V137"/>
    <mergeCell ref="B154:G154"/>
    <mergeCell ref="AP151:AV151"/>
    <mergeCell ref="P151:V151"/>
    <mergeCell ref="AC151:AI151"/>
    <mergeCell ref="Q154:V154"/>
    <mergeCell ref="AD154:AI154"/>
    <mergeCell ref="Q155:V155"/>
    <mergeCell ref="Q156:V156"/>
    <mergeCell ref="AD155:AI155"/>
    <mergeCell ref="AD156:AI156"/>
    <mergeCell ref="AP130:AV130"/>
    <mergeCell ref="AC131:AD131"/>
    <mergeCell ref="AP131:AQ131"/>
    <mergeCell ref="A127:G127"/>
    <mergeCell ref="P127:V127"/>
    <mergeCell ref="AC127:AI127"/>
    <mergeCell ref="AP127:AV127"/>
    <mergeCell ref="A129:G129"/>
    <mergeCell ref="P129:V129"/>
    <mergeCell ref="AC129:AI129"/>
    <mergeCell ref="AP129:AV129"/>
    <mergeCell ref="A130:G130"/>
    <mergeCell ref="P130:V130"/>
    <mergeCell ref="AC130:AI130"/>
    <mergeCell ref="P126:V126"/>
    <mergeCell ref="AC126:AI126"/>
    <mergeCell ref="AP126:AV126"/>
    <mergeCell ref="A115:D115"/>
    <mergeCell ref="A116:L117"/>
    <mergeCell ref="A122:L122"/>
    <mergeCell ref="P122:AA122"/>
    <mergeCell ref="AC122:AN122"/>
    <mergeCell ref="AP122:BA122"/>
    <mergeCell ref="A120:L120"/>
    <mergeCell ref="A119:L119"/>
    <mergeCell ref="B124:E124"/>
    <mergeCell ref="Q124:V124"/>
    <mergeCell ref="AD124:AJ124"/>
    <mergeCell ref="AQ124:AX124"/>
    <mergeCell ref="A121:L121"/>
    <mergeCell ref="A78:L78"/>
    <mergeCell ref="A80:L80"/>
    <mergeCell ref="A83:L83"/>
    <mergeCell ref="A87:H87"/>
    <mergeCell ref="J87:K87"/>
    <mergeCell ref="B65:E65"/>
    <mergeCell ref="B66:E66"/>
    <mergeCell ref="B67:E67"/>
    <mergeCell ref="B68:E68"/>
    <mergeCell ref="B69:G69"/>
    <mergeCell ref="A82:L82"/>
    <mergeCell ref="A86:E86"/>
    <mergeCell ref="J86:K86"/>
    <mergeCell ref="A76:L76"/>
    <mergeCell ref="A84:L84"/>
    <mergeCell ref="I87:I91"/>
    <mergeCell ref="J88:K88"/>
    <mergeCell ref="J89:K89"/>
    <mergeCell ref="J90:K90"/>
    <mergeCell ref="A88:H88"/>
    <mergeCell ref="A89:H89"/>
    <mergeCell ref="A90:H90"/>
    <mergeCell ref="A72:L72"/>
    <mergeCell ref="A74:L74"/>
    <mergeCell ref="A56:L56"/>
    <mergeCell ref="A57:L57"/>
    <mergeCell ref="A59:L59"/>
    <mergeCell ref="A61:L61"/>
    <mergeCell ref="A63:L63"/>
    <mergeCell ref="A64:L64"/>
    <mergeCell ref="B46:I46"/>
    <mergeCell ref="J46:L46"/>
    <mergeCell ref="A53:L53"/>
    <mergeCell ref="A55:L55"/>
    <mergeCell ref="A49:L49"/>
    <mergeCell ref="A51:L51"/>
    <mergeCell ref="B43:I43"/>
    <mergeCell ref="J43:L43"/>
    <mergeCell ref="B44:I44"/>
    <mergeCell ref="J44:L44"/>
    <mergeCell ref="B45:I45"/>
    <mergeCell ref="J45:L45"/>
    <mergeCell ref="B40:I40"/>
    <mergeCell ref="J40:L40"/>
    <mergeCell ref="B41:I41"/>
    <mergeCell ref="J41:L41"/>
    <mergeCell ref="B42:I42"/>
    <mergeCell ref="J42:L42"/>
    <mergeCell ref="B38:I38"/>
    <mergeCell ref="J38:L38"/>
    <mergeCell ref="B39:I39"/>
    <mergeCell ref="J39:L39"/>
    <mergeCell ref="B34:I34"/>
    <mergeCell ref="J34:L34"/>
    <mergeCell ref="B35:I35"/>
    <mergeCell ref="J35:L35"/>
    <mergeCell ref="B36:I36"/>
    <mergeCell ref="J36:L36"/>
    <mergeCell ref="A29:L29"/>
    <mergeCell ref="A31:L31"/>
    <mergeCell ref="B33:I33"/>
    <mergeCell ref="J33:L33"/>
    <mergeCell ref="B16:E16"/>
    <mergeCell ref="I16:L16"/>
    <mergeCell ref="A18:G18"/>
    <mergeCell ref="I18:K18"/>
    <mergeCell ref="B37:I37"/>
    <mergeCell ref="J37:L37"/>
    <mergeCell ref="A107:L107"/>
    <mergeCell ref="A104:H104"/>
    <mergeCell ref="I104:L105"/>
    <mergeCell ref="A1:L1"/>
    <mergeCell ref="A3:L3"/>
    <mergeCell ref="A5:L5"/>
    <mergeCell ref="A7:L7"/>
    <mergeCell ref="A9:L9"/>
    <mergeCell ref="A11:L11"/>
    <mergeCell ref="A22:L22"/>
    <mergeCell ref="A24:L24"/>
    <mergeCell ref="A27:L27"/>
    <mergeCell ref="A15:B15"/>
    <mergeCell ref="C15:H15"/>
    <mergeCell ref="K15:L15"/>
    <mergeCell ref="A13:B13"/>
    <mergeCell ref="C13:H13"/>
    <mergeCell ref="I13:J13"/>
    <mergeCell ref="K13:L13"/>
    <mergeCell ref="A14:B14"/>
    <mergeCell ref="C14:H14"/>
    <mergeCell ref="K14:L14"/>
    <mergeCell ref="A20:B20"/>
    <mergeCell ref="C20:D20"/>
    <mergeCell ref="A93:B93"/>
    <mergeCell ref="A94:B94"/>
    <mergeCell ref="A97:H97"/>
    <mergeCell ref="A106:L106"/>
    <mergeCell ref="J97:K97"/>
    <mergeCell ref="J98:K98"/>
    <mergeCell ref="C93:H93"/>
    <mergeCell ref="C103:H103"/>
    <mergeCell ref="I95:I99"/>
    <mergeCell ref="C94:H94"/>
    <mergeCell ref="J94:K94"/>
    <mergeCell ref="A95:H95"/>
    <mergeCell ref="J95:K95"/>
    <mergeCell ref="A96:H96"/>
    <mergeCell ref="J96:K96"/>
    <mergeCell ref="A98:H98"/>
    <mergeCell ref="A103:B103"/>
    <mergeCell ref="A99:H99"/>
    <mergeCell ref="A102:L102"/>
    <mergeCell ref="A92:L92"/>
    <mergeCell ref="D456:L456"/>
    <mergeCell ref="A443:D443"/>
    <mergeCell ref="A444:D444"/>
    <mergeCell ref="A445:D445"/>
    <mergeCell ref="A446:D446"/>
    <mergeCell ref="B447:L447"/>
    <mergeCell ref="A198:L198"/>
    <mergeCell ref="E203:H203"/>
    <mergeCell ref="A195:L195"/>
    <mergeCell ref="E213:H213"/>
    <mergeCell ref="E214:H214"/>
    <mergeCell ref="A208:C208"/>
    <mergeCell ref="A212:C212"/>
    <mergeCell ref="A184:G184"/>
    <mergeCell ref="A185:G185"/>
    <mergeCell ref="A187:G187"/>
    <mergeCell ref="A206:C206"/>
    <mergeCell ref="A207:C207"/>
    <mergeCell ref="A204:C204"/>
    <mergeCell ref="A205:C205"/>
    <mergeCell ref="B156:G156"/>
    <mergeCell ref="E204:H204"/>
    <mergeCell ref="E205:H205"/>
    <mergeCell ref="H111:I111"/>
    <mergeCell ref="F112:G112"/>
    <mergeCell ref="A164:G164"/>
    <mergeCell ref="A165:G165"/>
    <mergeCell ref="A163:G163"/>
    <mergeCell ref="A167:G167"/>
    <mergeCell ref="A108:L108"/>
    <mergeCell ref="F113:G113"/>
    <mergeCell ref="A150:G150"/>
    <mergeCell ref="A151:G151"/>
    <mergeCell ref="A153:G153"/>
    <mergeCell ref="H112:I112"/>
    <mergeCell ref="J109:L109"/>
    <mergeCell ref="A126:G126"/>
    <mergeCell ref="H110:I110"/>
    <mergeCell ref="F111:G111"/>
    <mergeCell ref="D109:I109"/>
    <mergeCell ref="F110:G110"/>
    <mergeCell ref="H113:I113"/>
    <mergeCell ref="F114:G114"/>
    <mergeCell ref="H114:I114"/>
    <mergeCell ref="A166:G166"/>
    <mergeCell ref="B155:G155"/>
    <mergeCell ref="A504:L504"/>
    <mergeCell ref="A481:L481"/>
    <mergeCell ref="A441:L441"/>
    <mergeCell ref="A439:L439"/>
    <mergeCell ref="A437:L437"/>
    <mergeCell ref="F400:L400"/>
    <mergeCell ref="F396:L396"/>
    <mergeCell ref="E395:L395"/>
    <mergeCell ref="A399:D399"/>
    <mergeCell ref="A400:D400"/>
    <mergeCell ref="A449:D449"/>
    <mergeCell ref="A450:D450"/>
    <mergeCell ref="A452:L452"/>
    <mergeCell ref="A454:B454"/>
    <mergeCell ref="D454:L454"/>
    <mergeCell ref="A456:B456"/>
    <mergeCell ref="A475:L475"/>
    <mergeCell ref="A476:L476"/>
    <mergeCell ref="A477:L477"/>
    <mergeCell ref="A478:L478"/>
    <mergeCell ref="A479:L479"/>
    <mergeCell ref="A480:L480"/>
    <mergeCell ref="A467:L467"/>
    <mergeCell ref="A469:L469"/>
    <mergeCell ref="S193:W193"/>
    <mergeCell ref="A262:K262"/>
    <mergeCell ref="B289:D289"/>
    <mergeCell ref="B290:D290"/>
    <mergeCell ref="K265:L268"/>
    <mergeCell ref="A269:L269"/>
    <mergeCell ref="A282:L282"/>
    <mergeCell ref="A283:L284"/>
    <mergeCell ref="A196:L196"/>
    <mergeCell ref="A273:I273"/>
    <mergeCell ref="E206:H206"/>
    <mergeCell ref="E223:H223"/>
    <mergeCell ref="E224:H224"/>
    <mergeCell ref="A239:B239"/>
    <mergeCell ref="F239:J239"/>
    <mergeCell ref="A251:L251"/>
    <mergeCell ref="A250:L250"/>
    <mergeCell ref="A247:B247"/>
    <mergeCell ref="A248:B248"/>
    <mergeCell ref="C248:F248"/>
    <mergeCell ref="A234:B234"/>
    <mergeCell ref="A236:B236"/>
    <mergeCell ref="A237:B237"/>
    <mergeCell ref="A246:B246"/>
    <mergeCell ref="B297:D297"/>
    <mergeCell ref="A286:L286"/>
    <mergeCell ref="I275:J275"/>
    <mergeCell ref="I263:J263"/>
    <mergeCell ref="B280:D280"/>
    <mergeCell ref="K277:L280"/>
    <mergeCell ref="F305:H305"/>
    <mergeCell ref="A244:B244"/>
    <mergeCell ref="C244:F244"/>
    <mergeCell ref="A245:B245"/>
    <mergeCell ref="C245:F245"/>
    <mergeCell ref="F302:H302"/>
    <mergeCell ref="F303:H303"/>
    <mergeCell ref="B302:D302"/>
    <mergeCell ref="F298:H298"/>
    <mergeCell ref="F299:H299"/>
    <mergeCell ref="B294:D294"/>
    <mergeCell ref="B295:D295"/>
    <mergeCell ref="B296:D296"/>
    <mergeCell ref="F297:H297"/>
    <mergeCell ref="C246:F246"/>
    <mergeCell ref="C247:F247"/>
    <mergeCell ref="A254:E254"/>
    <mergeCell ref="J254:L261"/>
    <mergeCell ref="F289:H289"/>
    <mergeCell ref="F290:H290"/>
    <mergeCell ref="F291:H291"/>
    <mergeCell ref="F292:H292"/>
    <mergeCell ref="F294:H294"/>
    <mergeCell ref="F295:H295"/>
    <mergeCell ref="F296:H296"/>
    <mergeCell ref="A235:B235"/>
    <mergeCell ref="A257:E257"/>
    <mergeCell ref="A258:E258"/>
    <mergeCell ref="A255:E255"/>
    <mergeCell ref="A221:C221"/>
    <mergeCell ref="A386:L386"/>
    <mergeCell ref="A390:L390"/>
    <mergeCell ref="A202:C202"/>
    <mergeCell ref="A173:L173"/>
    <mergeCell ref="A179:D179"/>
    <mergeCell ref="A361:L361"/>
    <mergeCell ref="B277:D277"/>
    <mergeCell ref="F277:H277"/>
    <mergeCell ref="F280:H280"/>
    <mergeCell ref="F276:H276"/>
    <mergeCell ref="E275:H275"/>
    <mergeCell ref="F264:H264"/>
    <mergeCell ref="E263:H263"/>
    <mergeCell ref="F265:H265"/>
    <mergeCell ref="F266:H266"/>
    <mergeCell ref="B267:D267"/>
    <mergeCell ref="F268:H268"/>
    <mergeCell ref="F267:H267"/>
    <mergeCell ref="F176:G176"/>
    <mergeCell ref="F177:G177"/>
    <mergeCell ref="F178:G178"/>
    <mergeCell ref="D193:H193"/>
    <mergeCell ref="F301:H301"/>
    <mergeCell ref="F304:H304"/>
    <mergeCell ref="A180:L181"/>
    <mergeCell ref="A200:L200"/>
    <mergeCell ref="B189:G189"/>
    <mergeCell ref="B190:G190"/>
    <mergeCell ref="A183:L183"/>
    <mergeCell ref="A223:C223"/>
    <mergeCell ref="E202:H202"/>
    <mergeCell ref="A229:C229"/>
    <mergeCell ref="D229:E229"/>
    <mergeCell ref="F229:H229"/>
    <mergeCell ref="A203:C203"/>
    <mergeCell ref="A210:C210"/>
    <mergeCell ref="E211:H211"/>
    <mergeCell ref="E212:H212"/>
    <mergeCell ref="A213:C213"/>
    <mergeCell ref="A224:C224"/>
    <mergeCell ref="E215:H215"/>
    <mergeCell ref="E217:H217"/>
    <mergeCell ref="E218:H218"/>
    <mergeCell ref="E219:H219"/>
    <mergeCell ref="B188:G188"/>
    <mergeCell ref="A222:C222"/>
    <mergeCell ref="A220:C220"/>
    <mergeCell ref="M441:X441"/>
    <mergeCell ref="A422:D422"/>
    <mergeCell ref="A423:D423"/>
    <mergeCell ref="A424:D424"/>
    <mergeCell ref="B425:L425"/>
    <mergeCell ref="A427:D427"/>
    <mergeCell ref="A403:L403"/>
    <mergeCell ref="A409:L409"/>
    <mergeCell ref="A417:L417"/>
    <mergeCell ref="A435:L435"/>
    <mergeCell ref="A405:L405"/>
    <mergeCell ref="A407:L407"/>
    <mergeCell ref="A408:L408"/>
    <mergeCell ref="M411:X411"/>
    <mergeCell ref="A351:L351"/>
    <mergeCell ref="A347:L347"/>
    <mergeCell ref="A345:L345"/>
    <mergeCell ref="A374:L374"/>
    <mergeCell ref="A368:L368"/>
    <mergeCell ref="A359:L359"/>
    <mergeCell ref="A362:L362"/>
    <mergeCell ref="A363:L363"/>
    <mergeCell ref="A331:L331"/>
    <mergeCell ref="A332:L332"/>
    <mergeCell ref="A334:L334"/>
    <mergeCell ref="A335:L335"/>
    <mergeCell ref="A349:L349"/>
    <mergeCell ref="A356:L356"/>
    <mergeCell ref="A355:L355"/>
    <mergeCell ref="A367:L367"/>
    <mergeCell ref="A354:L354"/>
    <mergeCell ref="A358:L358"/>
    <mergeCell ref="A369:L369"/>
    <mergeCell ref="A370:L370"/>
    <mergeCell ref="A372:L373"/>
    <mergeCell ref="A366:L366"/>
  </mergeCells>
  <conditionalFormatting sqref="K203:K224">
    <cfRule type="containsBlanks" dxfId="9" priority="24">
      <formula>LEN(TRIM(K203))=0</formula>
    </cfRule>
  </conditionalFormatting>
  <conditionalFormatting sqref="A87:H90">
    <cfRule type="expression" dxfId="8" priority="29">
      <formula>$BG88&gt;1</formula>
    </cfRule>
  </conditionalFormatting>
  <conditionalFormatting sqref="A95:H99">
    <cfRule type="expression" dxfId="7" priority="30">
      <formula>$BG95&gt;1</formula>
    </cfRule>
  </conditionalFormatting>
  <conditionalFormatting sqref="A104:H104">
    <cfRule type="expression" dxfId="6" priority="31">
      <formula>$BG$104&gt;1</formula>
    </cfRule>
  </conditionalFormatting>
  <conditionalFormatting sqref="A420:E424">
    <cfRule type="expression" dxfId="5" priority="33">
      <formula>$BE$420&gt;1</formula>
    </cfRule>
  </conditionalFormatting>
  <conditionalFormatting sqref="A254:I258 A261:I261 I259:I260">
    <cfRule type="expression" dxfId="4" priority="35">
      <formula>$BH254&gt;1</formula>
    </cfRule>
  </conditionalFormatting>
  <conditionalFormatting sqref="E265:J265">
    <cfRule type="expression" dxfId="3" priority="6">
      <formula>$BL$265=1</formula>
    </cfRule>
  </conditionalFormatting>
  <conditionalFormatting sqref="E266:J268">
    <cfRule type="expression" dxfId="2" priority="5">
      <formula>$BL$266=1</formula>
    </cfRule>
  </conditionalFormatting>
  <conditionalFormatting sqref="E277:J277">
    <cfRule type="expression" dxfId="1" priority="2">
      <formula>$BL$265=1</formula>
    </cfRule>
  </conditionalFormatting>
  <conditionalFormatting sqref="E278:J280">
    <cfRule type="expression" dxfId="0" priority="1">
      <formula>$BL$266=1</formula>
    </cfRule>
  </conditionalFormatting>
  <dataValidations count="3">
    <dataValidation type="list" allowBlank="1" showInputMessage="1" showErrorMessage="1" sqref="A450:D450 G315:K315 A315 A426:D429">
      <formula1>#REF!</formula1>
    </dataValidation>
    <dataValidation type="list" allowBlank="1" showInputMessage="1" showErrorMessage="1" sqref="L130 L127:L128 L136 L142:L149 L151 L154:L156 AN172:AN190 AA172 L185 AA130 AA127:AA128 AA136 AA142:AA149 AA151 AA154:AA156 L164:L168 K229:K231 AA185 AN130 AN127:AN128 AN136 AN142:AN149 AN151 AN154:AN156 AA159:AA161 BA164:BA168 BA130 BA127:BA128 BA136 BA142:BA149 BA151 BA154:BA156 AN159:AN161 L203:L224 AN164:AN168 AA164:AA168 AA188:AA190 L172 AN194 L159:L161 L188:L190 BA159:BA161">
      <formula1>"Y,N"</formula1>
    </dataValidation>
    <dataValidation type="list" allowBlank="1" showInputMessage="1" showErrorMessage="1" sqref="B177:B178">
      <formula1>"Above Ground, Below Ground"</formula1>
    </dataValidation>
  </dataValidations>
  <hyperlinks>
    <hyperlink ref="A347:H347" r:id="rId1" display="Click here to access"/>
    <hyperlink ref="A503" r:id="rId2" display="Please confirm you have read the privacy notice in  this link"/>
    <hyperlink ref="A7:L7" r:id="rId3" display="https://www.daera-ni.gov.uk/articles/farm-business-improvement-scheme-capital-scheme-fbis-c-tier-2-tranche-2"/>
    <hyperlink ref="A411:L411" r:id="rId4" display="Q16.  What are the current and planned market outlets for the main commodities produced on the farm?  Indicate what they are, whether they are existing and or new customers etc.  Importantly, highlight areas of supply chain integration.  Provide any relev"/>
    <hyperlink ref="A441:L441" r:id="rId5" display="Q19.  What information did you use to base your baseline projections on?  Applicants must provide one of these documents to prove the baseline position.  If applying on line via the www.eugrantfundingni.org website applicants will be prompted to upload th"/>
    <hyperlink ref="A83:L83" r:id="rId6" display="http://www.eugrantfundingni.org/"/>
    <hyperlink ref="A251:L251" r:id="rId7" display="http://www.daera-ni.gov.uk/nutrientsactionprogramme2019-2022"/>
    <hyperlink ref="A252:L252" r:id="rId8" display="For all projects evidence of Livestock Manure Nitrogen Loading and Manure Storage Calculations before project completion must be uploaded to the EU Grants website www.eugrantfundingni.org as part of the overall application."/>
    <hyperlink ref="A253:L253" r:id="rId9" display="Interactive Calculators are available on the DAREA website www.daera-ni.gov.uk/onlineservices . A Government Gateway ID will be required to access the calculators.  Guidance on how to apply for a Government Gateway ID is provided on the DAREA website. "/>
  </hyperlinks>
  <pageMargins left="0" right="0" top="0.51181102362204722" bottom="0.43307086614173229" header="0.31496062992125984" footer="0.31496062992125984"/>
  <pageSetup paperSize="9" scale="48" fitToHeight="2" orientation="portrait" cellComments="atEnd" r:id="rId10"/>
  <rowBreaks count="12" manualBreakCount="12">
    <brk id="58" max="52" man="1"/>
    <brk id="91" max="52" man="1"/>
    <brk id="117" max="52" man="1"/>
    <brk id="148" max="16383" man="1"/>
    <brk id="171" max="16383" man="1"/>
    <brk id="197" max="52" man="1"/>
    <brk id="249" max="52" man="1"/>
    <brk id="285" max="52" man="1"/>
    <brk id="329" max="52" man="1"/>
    <brk id="373" max="52" man="1"/>
    <brk id="408" max="52" man="1"/>
    <brk id="466" max="52" man="1"/>
  </rowBreaks>
  <colBreaks count="3" manualBreakCount="3">
    <brk id="12" max="497" man="1"/>
    <brk id="27" max="497" man="1"/>
    <brk id="40" max="497" man="1"/>
  </colBreaks>
  <drawing r:id="rId11"/>
  <legacyDrawing r:id="rId12"/>
  <mc:AlternateContent xmlns:mc="http://schemas.openxmlformats.org/markup-compatibility/2006">
    <mc:Choice Requires="x14">
      <controls>
        <mc:AlternateContent xmlns:mc="http://schemas.openxmlformats.org/markup-compatibility/2006">
          <mc:Choice Requires="x14">
            <control shapeId="7169" r:id="rId13" name="Check Box 1">
              <controlPr locked="0" defaultSize="0" autoFill="0" autoLine="0" autoPict="0" altText="">
                <anchor moveWithCells="1">
                  <from>
                    <xdr:col>7</xdr:col>
                    <xdr:colOff>38100</xdr:colOff>
                    <xdr:row>63</xdr:row>
                    <xdr:rowOff>114300</xdr:rowOff>
                  </from>
                  <to>
                    <xdr:col>7</xdr:col>
                    <xdr:colOff>365760</xdr:colOff>
                    <xdr:row>65</xdr:row>
                    <xdr:rowOff>137160</xdr:rowOff>
                  </to>
                </anchor>
              </controlPr>
            </control>
          </mc:Choice>
        </mc:AlternateContent>
        <mc:AlternateContent xmlns:mc="http://schemas.openxmlformats.org/markup-compatibility/2006">
          <mc:Choice Requires="x14">
            <control shapeId="7170" r:id="rId14" name="Check Box 2">
              <controlPr locked="0" defaultSize="0" autoFill="0" autoLine="0" autoPict="0" altText="">
                <anchor moveWithCells="1">
                  <from>
                    <xdr:col>7</xdr:col>
                    <xdr:colOff>38100</xdr:colOff>
                    <xdr:row>65</xdr:row>
                    <xdr:rowOff>99060</xdr:rowOff>
                  </from>
                  <to>
                    <xdr:col>7</xdr:col>
                    <xdr:colOff>449580</xdr:colOff>
                    <xdr:row>67</xdr:row>
                    <xdr:rowOff>121920</xdr:rowOff>
                  </to>
                </anchor>
              </controlPr>
            </control>
          </mc:Choice>
        </mc:AlternateContent>
        <mc:AlternateContent xmlns:mc="http://schemas.openxmlformats.org/markup-compatibility/2006">
          <mc:Choice Requires="x14">
            <control shapeId="7171" r:id="rId15" name="Check Box 3">
              <controlPr locked="0" defaultSize="0" autoFill="0" autoLine="0" autoPict="0" altText="">
                <anchor moveWithCells="1">
                  <from>
                    <xdr:col>7</xdr:col>
                    <xdr:colOff>38100</xdr:colOff>
                    <xdr:row>67</xdr:row>
                    <xdr:rowOff>68580</xdr:rowOff>
                  </from>
                  <to>
                    <xdr:col>7</xdr:col>
                    <xdr:colOff>518160</xdr:colOff>
                    <xdr:row>70</xdr:row>
                    <xdr:rowOff>7620</xdr:rowOff>
                  </to>
                </anchor>
              </controlPr>
            </control>
          </mc:Choice>
        </mc:AlternateContent>
        <mc:AlternateContent xmlns:mc="http://schemas.openxmlformats.org/markup-compatibility/2006">
          <mc:Choice Requires="x14">
            <control shapeId="7172" r:id="rId16" name="Check Box 4">
              <controlPr defaultSize="0" autoFill="0" autoLine="0" autoPict="0" altText="">
                <anchor moveWithCells="1">
                  <from>
                    <xdr:col>7</xdr:col>
                    <xdr:colOff>22860</xdr:colOff>
                    <xdr:row>308</xdr:row>
                    <xdr:rowOff>0</xdr:rowOff>
                  </from>
                  <to>
                    <xdr:col>7</xdr:col>
                    <xdr:colOff>487680</xdr:colOff>
                    <xdr:row>308</xdr:row>
                    <xdr:rowOff>342900</xdr:rowOff>
                  </to>
                </anchor>
              </controlPr>
            </control>
          </mc:Choice>
        </mc:AlternateContent>
        <mc:AlternateContent xmlns:mc="http://schemas.openxmlformats.org/markup-compatibility/2006">
          <mc:Choice Requires="x14">
            <control shapeId="7173" r:id="rId17" name="Check Box 5">
              <controlPr defaultSize="0" autoFill="0" autoLine="0" autoPict="0" altText="">
                <anchor moveWithCells="1">
                  <from>
                    <xdr:col>7</xdr:col>
                    <xdr:colOff>7620</xdr:colOff>
                    <xdr:row>308</xdr:row>
                    <xdr:rowOff>365760</xdr:rowOff>
                  </from>
                  <to>
                    <xdr:col>7</xdr:col>
                    <xdr:colOff>487680</xdr:colOff>
                    <xdr:row>309</xdr:row>
                    <xdr:rowOff>342900</xdr:rowOff>
                  </to>
                </anchor>
              </controlPr>
            </control>
          </mc:Choice>
        </mc:AlternateContent>
        <mc:AlternateContent xmlns:mc="http://schemas.openxmlformats.org/markup-compatibility/2006">
          <mc:Choice Requires="x14">
            <control shapeId="7174" r:id="rId18" name="Check Box 6">
              <controlPr defaultSize="0" autoFill="0" autoLine="0" autoPict="0" altText="">
                <anchor moveWithCells="1">
                  <from>
                    <xdr:col>7</xdr:col>
                    <xdr:colOff>22860</xdr:colOff>
                    <xdr:row>309</xdr:row>
                    <xdr:rowOff>327660</xdr:rowOff>
                  </from>
                  <to>
                    <xdr:col>7</xdr:col>
                    <xdr:colOff>487680</xdr:colOff>
                    <xdr:row>310</xdr:row>
                    <xdr:rowOff>312420</xdr:rowOff>
                  </to>
                </anchor>
              </controlPr>
            </control>
          </mc:Choice>
        </mc:AlternateContent>
        <mc:AlternateContent xmlns:mc="http://schemas.openxmlformats.org/markup-compatibility/2006">
          <mc:Choice Requires="x14">
            <control shapeId="7177" r:id="rId19" name="Check Box 9">
              <controlPr defaultSize="0" autoFill="0" autoLine="0" autoPict="0" altText="">
                <anchor moveWithCells="1">
                  <from>
                    <xdr:col>6</xdr:col>
                    <xdr:colOff>60960</xdr:colOff>
                    <xdr:row>322</xdr:row>
                    <xdr:rowOff>0</xdr:rowOff>
                  </from>
                  <to>
                    <xdr:col>8</xdr:col>
                    <xdr:colOff>182880</xdr:colOff>
                    <xdr:row>323</xdr:row>
                    <xdr:rowOff>45720</xdr:rowOff>
                  </to>
                </anchor>
              </controlPr>
            </control>
          </mc:Choice>
        </mc:AlternateContent>
        <mc:AlternateContent xmlns:mc="http://schemas.openxmlformats.org/markup-compatibility/2006">
          <mc:Choice Requires="x14">
            <control shapeId="7178" r:id="rId20" name="Check Box 10">
              <controlPr defaultSize="0" autoFill="0" autoLine="0" autoPict="0" altText="">
                <anchor moveWithCells="1">
                  <from>
                    <xdr:col>6</xdr:col>
                    <xdr:colOff>60960</xdr:colOff>
                    <xdr:row>323</xdr:row>
                    <xdr:rowOff>22860</xdr:rowOff>
                  </from>
                  <to>
                    <xdr:col>8</xdr:col>
                    <xdr:colOff>175260</xdr:colOff>
                    <xdr:row>324</xdr:row>
                    <xdr:rowOff>60960</xdr:rowOff>
                  </to>
                </anchor>
              </controlPr>
            </control>
          </mc:Choice>
        </mc:AlternateContent>
        <mc:AlternateContent xmlns:mc="http://schemas.openxmlformats.org/markup-compatibility/2006">
          <mc:Choice Requires="x14">
            <control shapeId="7179" r:id="rId21" name="Check Box 11">
              <controlPr defaultSize="0" autoFill="0" autoLine="0" autoPict="0" altText="">
                <anchor moveWithCells="1">
                  <from>
                    <xdr:col>6</xdr:col>
                    <xdr:colOff>60960</xdr:colOff>
                    <xdr:row>323</xdr:row>
                    <xdr:rowOff>297180</xdr:rowOff>
                  </from>
                  <to>
                    <xdr:col>8</xdr:col>
                    <xdr:colOff>182880</xdr:colOff>
                    <xdr:row>325</xdr:row>
                    <xdr:rowOff>7620</xdr:rowOff>
                  </to>
                </anchor>
              </controlPr>
            </control>
          </mc:Choice>
        </mc:AlternateContent>
        <mc:AlternateContent xmlns:mc="http://schemas.openxmlformats.org/markup-compatibility/2006">
          <mc:Choice Requires="x14">
            <control shapeId="7180" r:id="rId22" name="Check Box 12">
              <controlPr defaultSize="0" autoFill="0" autoLine="0" autoPict="0" altText="">
                <anchor moveWithCells="1">
                  <from>
                    <xdr:col>6</xdr:col>
                    <xdr:colOff>60960</xdr:colOff>
                    <xdr:row>325</xdr:row>
                    <xdr:rowOff>7620</xdr:rowOff>
                  </from>
                  <to>
                    <xdr:col>8</xdr:col>
                    <xdr:colOff>175260</xdr:colOff>
                    <xdr:row>326</xdr:row>
                    <xdr:rowOff>60960</xdr:rowOff>
                  </to>
                </anchor>
              </controlPr>
            </control>
          </mc:Choice>
        </mc:AlternateContent>
        <mc:AlternateContent xmlns:mc="http://schemas.openxmlformats.org/markup-compatibility/2006">
          <mc:Choice Requires="x14">
            <control shapeId="7181" r:id="rId23" name="Check Box 13">
              <controlPr defaultSize="0" autoFill="0" autoLine="0" autoPict="0" altText="">
                <anchor moveWithCells="1">
                  <from>
                    <xdr:col>6</xdr:col>
                    <xdr:colOff>60960</xdr:colOff>
                    <xdr:row>320</xdr:row>
                    <xdr:rowOff>30480</xdr:rowOff>
                  </from>
                  <to>
                    <xdr:col>8</xdr:col>
                    <xdr:colOff>175260</xdr:colOff>
                    <xdr:row>321</xdr:row>
                    <xdr:rowOff>68580</xdr:rowOff>
                  </to>
                </anchor>
              </controlPr>
            </control>
          </mc:Choice>
        </mc:AlternateContent>
        <mc:AlternateContent xmlns:mc="http://schemas.openxmlformats.org/markup-compatibility/2006">
          <mc:Choice Requires="x14">
            <control shapeId="7182" r:id="rId24" name="Check Box 14">
              <controlPr defaultSize="0" autoFill="0" autoLine="0" autoPict="0" altText="">
                <anchor moveWithCells="1">
                  <from>
                    <xdr:col>4</xdr:col>
                    <xdr:colOff>99060</xdr:colOff>
                    <xdr:row>418</xdr:row>
                    <xdr:rowOff>182880</xdr:rowOff>
                  </from>
                  <to>
                    <xdr:col>4</xdr:col>
                    <xdr:colOff>960120</xdr:colOff>
                    <xdr:row>420</xdr:row>
                    <xdr:rowOff>7620</xdr:rowOff>
                  </to>
                </anchor>
              </controlPr>
            </control>
          </mc:Choice>
        </mc:AlternateContent>
        <mc:AlternateContent xmlns:mc="http://schemas.openxmlformats.org/markup-compatibility/2006">
          <mc:Choice Requires="x14">
            <control shapeId="7183" r:id="rId25" name="Check Box 15">
              <controlPr defaultSize="0" autoFill="0" autoLine="0" autoPict="0" altText="">
                <anchor moveWithCells="1">
                  <from>
                    <xdr:col>4</xdr:col>
                    <xdr:colOff>99060</xdr:colOff>
                    <xdr:row>419</xdr:row>
                    <xdr:rowOff>213360</xdr:rowOff>
                  </from>
                  <to>
                    <xdr:col>4</xdr:col>
                    <xdr:colOff>960120</xdr:colOff>
                    <xdr:row>420</xdr:row>
                    <xdr:rowOff>274320</xdr:rowOff>
                  </to>
                </anchor>
              </controlPr>
            </control>
          </mc:Choice>
        </mc:AlternateContent>
        <mc:AlternateContent xmlns:mc="http://schemas.openxmlformats.org/markup-compatibility/2006">
          <mc:Choice Requires="x14">
            <control shapeId="7184" r:id="rId26" name="Check Box 16">
              <controlPr defaultSize="0" autoFill="0" autoLine="0" autoPict="0" altText="">
                <anchor moveWithCells="1">
                  <from>
                    <xdr:col>4</xdr:col>
                    <xdr:colOff>99060</xdr:colOff>
                    <xdr:row>420</xdr:row>
                    <xdr:rowOff>213360</xdr:rowOff>
                  </from>
                  <to>
                    <xdr:col>4</xdr:col>
                    <xdr:colOff>975360</xdr:colOff>
                    <xdr:row>421</xdr:row>
                    <xdr:rowOff>274320</xdr:rowOff>
                  </to>
                </anchor>
              </controlPr>
            </control>
          </mc:Choice>
        </mc:AlternateContent>
        <mc:AlternateContent xmlns:mc="http://schemas.openxmlformats.org/markup-compatibility/2006">
          <mc:Choice Requires="x14">
            <control shapeId="7185" r:id="rId27" name="Check Box 17">
              <controlPr defaultSize="0" autoFill="0" autoLine="0" autoPict="0" altText="">
                <anchor moveWithCells="1">
                  <from>
                    <xdr:col>4</xdr:col>
                    <xdr:colOff>99060</xdr:colOff>
                    <xdr:row>421</xdr:row>
                    <xdr:rowOff>175260</xdr:rowOff>
                  </from>
                  <to>
                    <xdr:col>4</xdr:col>
                    <xdr:colOff>975360</xdr:colOff>
                    <xdr:row>422</xdr:row>
                    <xdr:rowOff>251460</xdr:rowOff>
                  </to>
                </anchor>
              </controlPr>
            </control>
          </mc:Choice>
        </mc:AlternateContent>
        <mc:AlternateContent xmlns:mc="http://schemas.openxmlformats.org/markup-compatibility/2006">
          <mc:Choice Requires="x14">
            <control shapeId="7186" r:id="rId28" name="Check Box 18">
              <controlPr defaultSize="0" autoFill="0" autoLine="0" autoPict="0" altText="">
                <anchor moveWithCells="1">
                  <from>
                    <xdr:col>4</xdr:col>
                    <xdr:colOff>99060</xdr:colOff>
                    <xdr:row>422</xdr:row>
                    <xdr:rowOff>220980</xdr:rowOff>
                  </from>
                  <to>
                    <xdr:col>4</xdr:col>
                    <xdr:colOff>975360</xdr:colOff>
                    <xdr:row>424</xdr:row>
                    <xdr:rowOff>30480</xdr:rowOff>
                  </to>
                </anchor>
              </controlPr>
            </control>
          </mc:Choice>
        </mc:AlternateContent>
        <mc:AlternateContent xmlns:mc="http://schemas.openxmlformats.org/markup-compatibility/2006">
          <mc:Choice Requires="x14">
            <control shapeId="7187" r:id="rId29" name="Check Box 19">
              <controlPr defaultSize="0" autoFill="0" autoLine="0" autoPict="0" altText="">
                <anchor moveWithCells="1">
                  <from>
                    <xdr:col>4</xdr:col>
                    <xdr:colOff>45720</xdr:colOff>
                    <xdr:row>441</xdr:row>
                    <xdr:rowOff>106680</xdr:rowOff>
                  </from>
                  <to>
                    <xdr:col>4</xdr:col>
                    <xdr:colOff>914400</xdr:colOff>
                    <xdr:row>443</xdr:row>
                    <xdr:rowOff>38100</xdr:rowOff>
                  </to>
                </anchor>
              </controlPr>
            </control>
          </mc:Choice>
        </mc:AlternateContent>
        <mc:AlternateContent xmlns:mc="http://schemas.openxmlformats.org/markup-compatibility/2006">
          <mc:Choice Requires="x14">
            <control shapeId="7188" r:id="rId30" name="Check Box 20">
              <controlPr defaultSize="0" autoFill="0" autoLine="0" autoPict="0" altText="">
                <anchor moveWithCells="1">
                  <from>
                    <xdr:col>4</xdr:col>
                    <xdr:colOff>30480</xdr:colOff>
                    <xdr:row>442</xdr:row>
                    <xdr:rowOff>228600</xdr:rowOff>
                  </from>
                  <to>
                    <xdr:col>4</xdr:col>
                    <xdr:colOff>899160</xdr:colOff>
                    <xdr:row>444</xdr:row>
                    <xdr:rowOff>83820</xdr:rowOff>
                  </to>
                </anchor>
              </controlPr>
            </control>
          </mc:Choice>
        </mc:AlternateContent>
        <mc:AlternateContent xmlns:mc="http://schemas.openxmlformats.org/markup-compatibility/2006">
          <mc:Choice Requires="x14">
            <control shapeId="7189" r:id="rId31" name="Check Box 21">
              <controlPr defaultSize="0" autoFill="0" autoLine="0" autoPict="0" altText="">
                <anchor moveWithCells="1">
                  <from>
                    <xdr:col>4</xdr:col>
                    <xdr:colOff>22860</xdr:colOff>
                    <xdr:row>443</xdr:row>
                    <xdr:rowOff>228600</xdr:rowOff>
                  </from>
                  <to>
                    <xdr:col>4</xdr:col>
                    <xdr:colOff>899160</xdr:colOff>
                    <xdr:row>445</xdr:row>
                    <xdr:rowOff>83820</xdr:rowOff>
                  </to>
                </anchor>
              </controlPr>
            </control>
          </mc:Choice>
        </mc:AlternateContent>
        <mc:AlternateContent xmlns:mc="http://schemas.openxmlformats.org/markup-compatibility/2006">
          <mc:Choice Requires="x14">
            <control shapeId="7190" r:id="rId32" name="Check Box 22">
              <controlPr defaultSize="0" autoFill="0" autoLine="0" autoPict="0" altText="">
                <anchor moveWithCells="1">
                  <from>
                    <xdr:col>4</xdr:col>
                    <xdr:colOff>7620</xdr:colOff>
                    <xdr:row>444</xdr:row>
                    <xdr:rowOff>228600</xdr:rowOff>
                  </from>
                  <to>
                    <xdr:col>4</xdr:col>
                    <xdr:colOff>883920</xdr:colOff>
                    <xdr:row>446</xdr:row>
                    <xdr:rowOff>7620</xdr:rowOff>
                  </to>
                </anchor>
              </controlPr>
            </control>
          </mc:Choice>
        </mc:AlternateContent>
        <mc:AlternateContent xmlns:mc="http://schemas.openxmlformats.org/markup-compatibility/2006">
          <mc:Choice Requires="x14">
            <control shapeId="7191" r:id="rId33" name="Check Box 23">
              <controlPr defaultSize="0" autoFill="0" autoLine="0" autoPict="0" altText="">
                <anchor moveWithCells="1">
                  <from>
                    <xdr:col>3</xdr:col>
                    <xdr:colOff>822960</xdr:colOff>
                    <xdr:row>501</xdr:row>
                    <xdr:rowOff>1089660</xdr:rowOff>
                  </from>
                  <to>
                    <xdr:col>4</xdr:col>
                    <xdr:colOff>647700</xdr:colOff>
                    <xdr:row>503</xdr:row>
                    <xdr:rowOff>60960</xdr:rowOff>
                  </to>
                </anchor>
              </controlPr>
            </control>
          </mc:Choice>
        </mc:AlternateContent>
        <mc:AlternateContent xmlns:mc="http://schemas.openxmlformats.org/markup-compatibility/2006">
          <mc:Choice Requires="x14">
            <control shapeId="7193" r:id="rId34" name="Check Box 25">
              <controlPr defaultSize="0" autoFill="0" autoLine="0" autoPict="0" altText="">
                <anchor moveWithCells="1">
                  <from>
                    <xdr:col>6</xdr:col>
                    <xdr:colOff>60960</xdr:colOff>
                    <xdr:row>336</xdr:row>
                    <xdr:rowOff>0</xdr:rowOff>
                  </from>
                  <to>
                    <xdr:col>8</xdr:col>
                    <xdr:colOff>182880</xdr:colOff>
                    <xdr:row>337</xdr:row>
                    <xdr:rowOff>68580</xdr:rowOff>
                  </to>
                </anchor>
              </controlPr>
            </control>
          </mc:Choice>
        </mc:AlternateContent>
        <mc:AlternateContent xmlns:mc="http://schemas.openxmlformats.org/markup-compatibility/2006">
          <mc:Choice Requires="x14">
            <control shapeId="7194" r:id="rId35" name="Check Box 26">
              <controlPr defaultSize="0" autoFill="0" autoLine="0" autoPict="0" altText="">
                <anchor moveWithCells="1">
                  <from>
                    <xdr:col>6</xdr:col>
                    <xdr:colOff>60960</xdr:colOff>
                    <xdr:row>337</xdr:row>
                    <xdr:rowOff>22860</xdr:rowOff>
                  </from>
                  <to>
                    <xdr:col>8</xdr:col>
                    <xdr:colOff>182880</xdr:colOff>
                    <xdr:row>338</xdr:row>
                    <xdr:rowOff>60960</xdr:rowOff>
                  </to>
                </anchor>
              </controlPr>
            </control>
          </mc:Choice>
        </mc:AlternateContent>
        <mc:AlternateContent xmlns:mc="http://schemas.openxmlformats.org/markup-compatibility/2006">
          <mc:Choice Requires="x14">
            <control shapeId="7195" r:id="rId36" name="Check Box 27">
              <controlPr defaultSize="0" autoFill="0" autoLine="0" autoPict="0" altText="">
                <anchor moveWithCells="1">
                  <from>
                    <xdr:col>6</xdr:col>
                    <xdr:colOff>60960</xdr:colOff>
                    <xdr:row>326</xdr:row>
                    <xdr:rowOff>38100</xdr:rowOff>
                  </from>
                  <to>
                    <xdr:col>8</xdr:col>
                    <xdr:colOff>175260</xdr:colOff>
                    <xdr:row>327</xdr:row>
                    <xdr:rowOff>60960</xdr:rowOff>
                  </to>
                </anchor>
              </controlPr>
            </control>
          </mc:Choice>
        </mc:AlternateContent>
        <mc:AlternateContent xmlns:mc="http://schemas.openxmlformats.org/markup-compatibility/2006">
          <mc:Choice Requires="x14">
            <control shapeId="7196" r:id="rId37" name="Check Box 28">
              <controlPr defaultSize="0" autoFill="0" autoLine="0" autoPict="0" altText="">
                <anchor moveWithCells="1">
                  <from>
                    <xdr:col>6</xdr:col>
                    <xdr:colOff>68580</xdr:colOff>
                    <xdr:row>321</xdr:row>
                    <xdr:rowOff>22860</xdr:rowOff>
                  </from>
                  <to>
                    <xdr:col>8</xdr:col>
                    <xdr:colOff>175260</xdr:colOff>
                    <xdr:row>322</xdr:row>
                    <xdr:rowOff>60960</xdr:rowOff>
                  </to>
                </anchor>
              </controlPr>
            </control>
          </mc:Choice>
        </mc:AlternateContent>
        <mc:AlternateContent xmlns:mc="http://schemas.openxmlformats.org/markup-compatibility/2006">
          <mc:Choice Requires="x14">
            <control shapeId="7197" r:id="rId38" name="Check Box 29">
              <controlPr defaultSize="0" autoFill="0" autoLine="0" autoPict="0" altText="">
                <anchor moveWithCells="1">
                  <from>
                    <xdr:col>6</xdr:col>
                    <xdr:colOff>60960</xdr:colOff>
                    <xdr:row>338</xdr:row>
                    <xdr:rowOff>22860</xdr:rowOff>
                  </from>
                  <to>
                    <xdr:col>8</xdr:col>
                    <xdr:colOff>160020</xdr:colOff>
                    <xdr:row>339</xdr:row>
                    <xdr:rowOff>60960</xdr:rowOff>
                  </to>
                </anchor>
              </controlPr>
            </control>
          </mc:Choice>
        </mc:AlternateContent>
        <mc:AlternateContent xmlns:mc="http://schemas.openxmlformats.org/markup-compatibility/2006">
          <mc:Choice Requires="x14">
            <control shapeId="7201" r:id="rId39" name="Check Box 33">
              <controlPr defaultSize="0" autoFill="0" autoLine="0" autoPict="0" altText="">
                <anchor moveWithCells="1">
                  <from>
                    <xdr:col>6</xdr:col>
                    <xdr:colOff>22860</xdr:colOff>
                    <xdr:row>255</xdr:row>
                    <xdr:rowOff>99060</xdr:rowOff>
                  </from>
                  <to>
                    <xdr:col>7</xdr:col>
                    <xdr:colOff>274320</xdr:colOff>
                    <xdr:row>255</xdr:row>
                    <xdr:rowOff>449580</xdr:rowOff>
                  </to>
                </anchor>
              </controlPr>
            </control>
          </mc:Choice>
        </mc:AlternateContent>
        <mc:AlternateContent xmlns:mc="http://schemas.openxmlformats.org/markup-compatibility/2006">
          <mc:Choice Requires="x14">
            <control shapeId="7202" r:id="rId40" name="Check Box 34">
              <controlPr defaultSize="0" autoFill="0" autoLine="0" autoPict="0" altText="">
                <anchor moveWithCells="1">
                  <from>
                    <xdr:col>7</xdr:col>
                    <xdr:colOff>571500</xdr:colOff>
                    <xdr:row>255</xdr:row>
                    <xdr:rowOff>76200</xdr:rowOff>
                  </from>
                  <to>
                    <xdr:col>8</xdr:col>
                    <xdr:colOff>335280</xdr:colOff>
                    <xdr:row>255</xdr:row>
                    <xdr:rowOff>441960</xdr:rowOff>
                  </to>
                </anchor>
              </controlPr>
            </control>
          </mc:Choice>
        </mc:AlternateContent>
        <mc:AlternateContent xmlns:mc="http://schemas.openxmlformats.org/markup-compatibility/2006">
          <mc:Choice Requires="x14">
            <control shapeId="7203" r:id="rId41" name="Check Box 35">
              <controlPr defaultSize="0" autoFill="0" autoLine="0" autoPict="0" altText="">
                <anchor moveWithCells="1">
                  <from>
                    <xdr:col>1</xdr:col>
                    <xdr:colOff>830580</xdr:colOff>
                    <xdr:row>131</xdr:row>
                    <xdr:rowOff>7620</xdr:rowOff>
                  </from>
                  <to>
                    <xdr:col>1</xdr:col>
                    <xdr:colOff>1295400</xdr:colOff>
                    <xdr:row>132</xdr:row>
                    <xdr:rowOff>0</xdr:rowOff>
                  </to>
                </anchor>
              </controlPr>
            </control>
          </mc:Choice>
        </mc:AlternateContent>
        <mc:AlternateContent xmlns:mc="http://schemas.openxmlformats.org/markup-compatibility/2006">
          <mc:Choice Requires="x14">
            <control shapeId="7204" r:id="rId42" name="Check Box 36">
              <controlPr defaultSize="0" autoFill="0" autoLine="0" autoPict="0" altText="">
                <anchor moveWithCells="1">
                  <from>
                    <xdr:col>1</xdr:col>
                    <xdr:colOff>845820</xdr:colOff>
                    <xdr:row>132</xdr:row>
                    <xdr:rowOff>0</xdr:rowOff>
                  </from>
                  <to>
                    <xdr:col>1</xdr:col>
                    <xdr:colOff>1325880</xdr:colOff>
                    <xdr:row>133</xdr:row>
                    <xdr:rowOff>0</xdr:rowOff>
                  </to>
                </anchor>
              </controlPr>
            </control>
          </mc:Choice>
        </mc:AlternateContent>
        <mc:AlternateContent xmlns:mc="http://schemas.openxmlformats.org/markup-compatibility/2006">
          <mc:Choice Requires="x14">
            <control shapeId="7205" r:id="rId43" name="Check Box 37">
              <controlPr defaultSize="0" autoFill="0" autoLine="0" autoPict="0" altText="">
                <anchor moveWithCells="1">
                  <from>
                    <xdr:col>1</xdr:col>
                    <xdr:colOff>845820</xdr:colOff>
                    <xdr:row>133</xdr:row>
                    <xdr:rowOff>68580</xdr:rowOff>
                  </from>
                  <to>
                    <xdr:col>1</xdr:col>
                    <xdr:colOff>1325880</xdr:colOff>
                    <xdr:row>134</xdr:row>
                    <xdr:rowOff>38100</xdr:rowOff>
                  </to>
                </anchor>
              </controlPr>
            </control>
          </mc:Choice>
        </mc:AlternateContent>
        <mc:AlternateContent xmlns:mc="http://schemas.openxmlformats.org/markup-compatibility/2006">
          <mc:Choice Requires="x14">
            <control shapeId="7206" r:id="rId44" name="Check Box 38">
              <controlPr defaultSize="0" autoFill="0" autoLine="0" autoPict="0" altText="">
                <anchor moveWithCells="1">
                  <from>
                    <xdr:col>1</xdr:col>
                    <xdr:colOff>845820</xdr:colOff>
                    <xdr:row>134</xdr:row>
                    <xdr:rowOff>38100</xdr:rowOff>
                  </from>
                  <to>
                    <xdr:col>1</xdr:col>
                    <xdr:colOff>1325880</xdr:colOff>
                    <xdr:row>135</xdr:row>
                    <xdr:rowOff>38100</xdr:rowOff>
                  </to>
                </anchor>
              </controlPr>
            </control>
          </mc:Choice>
        </mc:AlternateContent>
        <mc:AlternateContent xmlns:mc="http://schemas.openxmlformats.org/markup-compatibility/2006">
          <mc:Choice Requires="x14">
            <control shapeId="7207" r:id="rId45" name="Check Box 39">
              <controlPr defaultSize="0" autoFill="0" autoLine="0" autoPict="0" altText="">
                <anchor moveWithCells="1">
                  <from>
                    <xdr:col>1</xdr:col>
                    <xdr:colOff>845820</xdr:colOff>
                    <xdr:row>135</xdr:row>
                    <xdr:rowOff>38100</xdr:rowOff>
                  </from>
                  <to>
                    <xdr:col>1</xdr:col>
                    <xdr:colOff>1325880</xdr:colOff>
                    <xdr:row>136</xdr:row>
                    <xdr:rowOff>7620</xdr:rowOff>
                  </to>
                </anchor>
              </controlPr>
            </control>
          </mc:Choice>
        </mc:AlternateContent>
        <mc:AlternateContent xmlns:mc="http://schemas.openxmlformats.org/markup-compatibility/2006">
          <mc:Choice Requires="x14">
            <control shapeId="7208" r:id="rId46" name="Check Box 40">
              <controlPr defaultSize="0" autoFill="0" autoLine="0" autoPict="0" altText="">
                <anchor moveWithCells="1">
                  <from>
                    <xdr:col>1</xdr:col>
                    <xdr:colOff>838200</xdr:colOff>
                    <xdr:row>135</xdr:row>
                    <xdr:rowOff>388620</xdr:rowOff>
                  </from>
                  <to>
                    <xdr:col>1</xdr:col>
                    <xdr:colOff>1325880</xdr:colOff>
                    <xdr:row>137</xdr:row>
                    <xdr:rowOff>60960</xdr:rowOff>
                  </to>
                </anchor>
              </controlPr>
            </control>
          </mc:Choice>
        </mc:AlternateContent>
        <mc:AlternateContent xmlns:mc="http://schemas.openxmlformats.org/markup-compatibility/2006">
          <mc:Choice Requires="x14">
            <control shapeId="7209" r:id="rId47" name="Check Box 41">
              <controlPr defaultSize="0" autoFill="0" autoLine="0" autoPict="0" altText="">
                <anchor moveWithCells="1">
                  <from>
                    <xdr:col>1</xdr:col>
                    <xdr:colOff>960120</xdr:colOff>
                    <xdr:row>144</xdr:row>
                    <xdr:rowOff>38100</xdr:rowOff>
                  </from>
                  <to>
                    <xdr:col>1</xdr:col>
                    <xdr:colOff>1455420</xdr:colOff>
                    <xdr:row>144</xdr:row>
                    <xdr:rowOff>388620</xdr:rowOff>
                  </to>
                </anchor>
              </controlPr>
            </control>
          </mc:Choice>
        </mc:AlternateContent>
        <mc:AlternateContent xmlns:mc="http://schemas.openxmlformats.org/markup-compatibility/2006">
          <mc:Choice Requires="x14">
            <control shapeId="7210" r:id="rId48" name="Check Box 42">
              <controlPr defaultSize="0" autoFill="0" autoLine="0" autoPict="0" altText="">
                <anchor moveWithCells="1">
                  <from>
                    <xdr:col>1</xdr:col>
                    <xdr:colOff>960120</xdr:colOff>
                    <xdr:row>145</xdr:row>
                    <xdr:rowOff>38100</xdr:rowOff>
                  </from>
                  <to>
                    <xdr:col>1</xdr:col>
                    <xdr:colOff>1455420</xdr:colOff>
                    <xdr:row>145</xdr:row>
                    <xdr:rowOff>388620</xdr:rowOff>
                  </to>
                </anchor>
              </controlPr>
            </control>
          </mc:Choice>
        </mc:AlternateContent>
        <mc:AlternateContent xmlns:mc="http://schemas.openxmlformats.org/markup-compatibility/2006">
          <mc:Choice Requires="x14">
            <control shapeId="7211" r:id="rId49" name="Check Box 43">
              <controlPr defaultSize="0" autoFill="0" autoLine="0" autoPict="0" altText="">
                <anchor moveWithCells="1">
                  <from>
                    <xdr:col>1</xdr:col>
                    <xdr:colOff>960120</xdr:colOff>
                    <xdr:row>146</xdr:row>
                    <xdr:rowOff>38100</xdr:rowOff>
                  </from>
                  <to>
                    <xdr:col>1</xdr:col>
                    <xdr:colOff>1455420</xdr:colOff>
                    <xdr:row>147</xdr:row>
                    <xdr:rowOff>7620</xdr:rowOff>
                  </to>
                </anchor>
              </controlPr>
            </control>
          </mc:Choice>
        </mc:AlternateContent>
        <mc:AlternateContent xmlns:mc="http://schemas.openxmlformats.org/markup-compatibility/2006">
          <mc:Choice Requires="x14">
            <control shapeId="7212" r:id="rId50" name="Check Box 44">
              <controlPr defaultSize="0" autoFill="0" autoLine="0" autoPict="0" altText="">
                <anchor moveWithCells="1">
                  <from>
                    <xdr:col>1</xdr:col>
                    <xdr:colOff>960120</xdr:colOff>
                    <xdr:row>143</xdr:row>
                    <xdr:rowOff>38100</xdr:rowOff>
                  </from>
                  <to>
                    <xdr:col>1</xdr:col>
                    <xdr:colOff>1455420</xdr:colOff>
                    <xdr:row>143</xdr:row>
                    <xdr:rowOff>388620</xdr:rowOff>
                  </to>
                </anchor>
              </controlPr>
            </control>
          </mc:Choice>
        </mc:AlternateContent>
        <mc:AlternateContent xmlns:mc="http://schemas.openxmlformats.org/markup-compatibility/2006">
          <mc:Choice Requires="x14">
            <control shapeId="7215" r:id="rId51" name="Check Box 47">
              <controlPr defaultSize="0" autoFill="0" autoLine="0" autoPict="0" altText="">
                <anchor moveWithCells="1">
                  <from>
                    <xdr:col>3</xdr:col>
                    <xdr:colOff>426720</xdr:colOff>
                    <xdr:row>491</xdr:row>
                    <xdr:rowOff>76200</xdr:rowOff>
                  </from>
                  <to>
                    <xdr:col>4</xdr:col>
                    <xdr:colOff>487680</xdr:colOff>
                    <xdr:row>492</xdr:row>
                    <xdr:rowOff>137160</xdr:rowOff>
                  </to>
                </anchor>
              </controlPr>
            </control>
          </mc:Choice>
        </mc:AlternateContent>
        <mc:AlternateContent xmlns:mc="http://schemas.openxmlformats.org/markup-compatibility/2006">
          <mc:Choice Requires="x14">
            <control shapeId="7216" r:id="rId52" name="Check Box 48">
              <controlPr defaultSize="0" autoFill="0" autoLine="0" autoPict="0" altText="">
                <anchor moveWithCells="1">
                  <from>
                    <xdr:col>3</xdr:col>
                    <xdr:colOff>441960</xdr:colOff>
                    <xdr:row>492</xdr:row>
                    <xdr:rowOff>106680</xdr:rowOff>
                  </from>
                  <to>
                    <xdr:col>4</xdr:col>
                    <xdr:colOff>487680</xdr:colOff>
                    <xdr:row>493</xdr:row>
                    <xdr:rowOff>137160</xdr:rowOff>
                  </to>
                </anchor>
              </controlPr>
            </control>
          </mc:Choice>
        </mc:AlternateContent>
        <mc:AlternateContent xmlns:mc="http://schemas.openxmlformats.org/markup-compatibility/2006">
          <mc:Choice Requires="x14">
            <control shapeId="7217" r:id="rId53" name="Check Box 49">
              <controlPr defaultSize="0" autoFill="0" autoLine="0" autoPict="0" altText="">
                <anchor moveWithCells="1">
                  <from>
                    <xdr:col>3</xdr:col>
                    <xdr:colOff>441960</xdr:colOff>
                    <xdr:row>493</xdr:row>
                    <xdr:rowOff>121920</xdr:rowOff>
                  </from>
                  <to>
                    <xdr:col>4</xdr:col>
                    <xdr:colOff>487680</xdr:colOff>
                    <xdr:row>494</xdr:row>
                    <xdr:rowOff>152400</xdr:rowOff>
                  </to>
                </anchor>
              </controlPr>
            </control>
          </mc:Choice>
        </mc:AlternateContent>
        <mc:AlternateContent xmlns:mc="http://schemas.openxmlformats.org/markup-compatibility/2006">
          <mc:Choice Requires="x14">
            <control shapeId="7218" r:id="rId54" name="Check Box 50">
              <controlPr defaultSize="0" autoFill="0" autoLine="0" autoPict="0" altText="">
                <anchor moveWithCells="1">
                  <from>
                    <xdr:col>3</xdr:col>
                    <xdr:colOff>426720</xdr:colOff>
                    <xdr:row>494</xdr:row>
                    <xdr:rowOff>106680</xdr:rowOff>
                  </from>
                  <to>
                    <xdr:col>4</xdr:col>
                    <xdr:colOff>487680</xdr:colOff>
                    <xdr:row>495</xdr:row>
                    <xdr:rowOff>106680</xdr:rowOff>
                  </to>
                </anchor>
              </controlPr>
            </control>
          </mc:Choice>
        </mc:AlternateContent>
        <mc:AlternateContent xmlns:mc="http://schemas.openxmlformats.org/markup-compatibility/2006">
          <mc:Choice Requires="x14">
            <control shapeId="7219" r:id="rId55" name="Check Box 51">
              <controlPr defaultSize="0" autoFill="0" autoLine="0" autoPict="0" altText="">
                <anchor moveWithCells="1">
                  <from>
                    <xdr:col>3</xdr:col>
                    <xdr:colOff>419100</xdr:colOff>
                    <xdr:row>495</xdr:row>
                    <xdr:rowOff>60960</xdr:rowOff>
                  </from>
                  <to>
                    <xdr:col>4</xdr:col>
                    <xdr:colOff>464820</xdr:colOff>
                    <xdr:row>496</xdr:row>
                    <xdr:rowOff>106680</xdr:rowOff>
                  </to>
                </anchor>
              </controlPr>
            </control>
          </mc:Choice>
        </mc:AlternateContent>
        <mc:AlternateContent xmlns:mc="http://schemas.openxmlformats.org/markup-compatibility/2006">
          <mc:Choice Requires="x14">
            <control shapeId="7220" r:id="rId56" name="Check Box 52">
              <controlPr defaultSize="0" autoFill="0" autoLine="0" autoPict="0" altText="">
                <anchor moveWithCells="1">
                  <from>
                    <xdr:col>3</xdr:col>
                    <xdr:colOff>411480</xdr:colOff>
                    <xdr:row>495</xdr:row>
                    <xdr:rowOff>312420</xdr:rowOff>
                  </from>
                  <to>
                    <xdr:col>4</xdr:col>
                    <xdr:colOff>464820</xdr:colOff>
                    <xdr:row>497</xdr:row>
                    <xdr:rowOff>83820</xdr:rowOff>
                  </to>
                </anchor>
              </controlPr>
            </control>
          </mc:Choice>
        </mc:AlternateContent>
        <mc:AlternateContent xmlns:mc="http://schemas.openxmlformats.org/markup-compatibility/2006">
          <mc:Choice Requires="x14">
            <control shapeId="7224" r:id="rId57" name="Check Box 56">
              <controlPr defaultSize="0" autoFill="0" autoLine="0" autoPict="0" altText="">
                <anchor moveWithCells="1">
                  <from>
                    <xdr:col>7</xdr:col>
                    <xdr:colOff>7620</xdr:colOff>
                    <xdr:row>311</xdr:row>
                    <xdr:rowOff>22860</xdr:rowOff>
                  </from>
                  <to>
                    <xdr:col>7</xdr:col>
                    <xdr:colOff>487680</xdr:colOff>
                    <xdr:row>312</xdr:row>
                    <xdr:rowOff>7620</xdr:rowOff>
                  </to>
                </anchor>
              </controlPr>
            </control>
          </mc:Choice>
        </mc:AlternateContent>
        <mc:AlternateContent xmlns:mc="http://schemas.openxmlformats.org/markup-compatibility/2006">
          <mc:Choice Requires="x14">
            <control shapeId="7225" r:id="rId58" name="Check Box 57">
              <controlPr defaultSize="0" autoFill="0" autoLine="0" autoPict="0" altText="">
                <anchor moveWithCells="1">
                  <from>
                    <xdr:col>16</xdr:col>
                    <xdr:colOff>830580</xdr:colOff>
                    <xdr:row>131</xdr:row>
                    <xdr:rowOff>7620</xdr:rowOff>
                  </from>
                  <to>
                    <xdr:col>16</xdr:col>
                    <xdr:colOff>1295400</xdr:colOff>
                    <xdr:row>132</xdr:row>
                    <xdr:rowOff>0</xdr:rowOff>
                  </to>
                </anchor>
              </controlPr>
            </control>
          </mc:Choice>
        </mc:AlternateContent>
        <mc:AlternateContent xmlns:mc="http://schemas.openxmlformats.org/markup-compatibility/2006">
          <mc:Choice Requires="x14">
            <control shapeId="7226" r:id="rId59" name="Check Box 58">
              <controlPr defaultSize="0" autoFill="0" autoLine="0" autoPict="0" altText="">
                <anchor moveWithCells="1">
                  <from>
                    <xdr:col>16</xdr:col>
                    <xdr:colOff>845820</xdr:colOff>
                    <xdr:row>132</xdr:row>
                    <xdr:rowOff>0</xdr:rowOff>
                  </from>
                  <to>
                    <xdr:col>16</xdr:col>
                    <xdr:colOff>1325880</xdr:colOff>
                    <xdr:row>133</xdr:row>
                    <xdr:rowOff>0</xdr:rowOff>
                  </to>
                </anchor>
              </controlPr>
            </control>
          </mc:Choice>
        </mc:AlternateContent>
        <mc:AlternateContent xmlns:mc="http://schemas.openxmlformats.org/markup-compatibility/2006">
          <mc:Choice Requires="x14">
            <control shapeId="7227" r:id="rId60" name="Check Box 59">
              <controlPr defaultSize="0" autoFill="0" autoLine="0" autoPict="0" altText="">
                <anchor moveWithCells="1">
                  <from>
                    <xdr:col>16</xdr:col>
                    <xdr:colOff>845820</xdr:colOff>
                    <xdr:row>133</xdr:row>
                    <xdr:rowOff>68580</xdr:rowOff>
                  </from>
                  <to>
                    <xdr:col>16</xdr:col>
                    <xdr:colOff>1325880</xdr:colOff>
                    <xdr:row>134</xdr:row>
                    <xdr:rowOff>38100</xdr:rowOff>
                  </to>
                </anchor>
              </controlPr>
            </control>
          </mc:Choice>
        </mc:AlternateContent>
        <mc:AlternateContent xmlns:mc="http://schemas.openxmlformats.org/markup-compatibility/2006">
          <mc:Choice Requires="x14">
            <control shapeId="7228" r:id="rId61" name="Check Box 60">
              <controlPr defaultSize="0" autoFill="0" autoLine="0" autoPict="0" altText="">
                <anchor moveWithCells="1">
                  <from>
                    <xdr:col>16</xdr:col>
                    <xdr:colOff>845820</xdr:colOff>
                    <xdr:row>134</xdr:row>
                    <xdr:rowOff>38100</xdr:rowOff>
                  </from>
                  <to>
                    <xdr:col>16</xdr:col>
                    <xdr:colOff>1325880</xdr:colOff>
                    <xdr:row>135</xdr:row>
                    <xdr:rowOff>7620</xdr:rowOff>
                  </to>
                </anchor>
              </controlPr>
            </control>
          </mc:Choice>
        </mc:AlternateContent>
        <mc:AlternateContent xmlns:mc="http://schemas.openxmlformats.org/markup-compatibility/2006">
          <mc:Choice Requires="x14">
            <control shapeId="7229" r:id="rId62" name="Check Box 61">
              <controlPr defaultSize="0" autoFill="0" autoLine="0" autoPict="0" altText="">
                <anchor moveWithCells="1">
                  <from>
                    <xdr:col>16</xdr:col>
                    <xdr:colOff>845820</xdr:colOff>
                    <xdr:row>135</xdr:row>
                    <xdr:rowOff>38100</xdr:rowOff>
                  </from>
                  <to>
                    <xdr:col>16</xdr:col>
                    <xdr:colOff>1325880</xdr:colOff>
                    <xdr:row>136</xdr:row>
                    <xdr:rowOff>7620</xdr:rowOff>
                  </to>
                </anchor>
              </controlPr>
            </control>
          </mc:Choice>
        </mc:AlternateContent>
        <mc:AlternateContent xmlns:mc="http://schemas.openxmlformats.org/markup-compatibility/2006">
          <mc:Choice Requires="x14">
            <control shapeId="7230" r:id="rId63" name="Check Box 62">
              <controlPr defaultSize="0" autoFill="0" autoLine="0" autoPict="0" altText="">
                <anchor moveWithCells="1">
                  <from>
                    <xdr:col>16</xdr:col>
                    <xdr:colOff>838200</xdr:colOff>
                    <xdr:row>135</xdr:row>
                    <xdr:rowOff>388620</xdr:rowOff>
                  </from>
                  <to>
                    <xdr:col>16</xdr:col>
                    <xdr:colOff>1325880</xdr:colOff>
                    <xdr:row>137</xdr:row>
                    <xdr:rowOff>68580</xdr:rowOff>
                  </to>
                </anchor>
              </controlPr>
            </control>
          </mc:Choice>
        </mc:AlternateContent>
        <mc:AlternateContent xmlns:mc="http://schemas.openxmlformats.org/markup-compatibility/2006">
          <mc:Choice Requires="x14">
            <control shapeId="7231" r:id="rId64" name="Check Box 63">
              <controlPr defaultSize="0" autoFill="0" autoLine="0" autoPict="0" altText="">
                <anchor moveWithCells="1">
                  <from>
                    <xdr:col>16</xdr:col>
                    <xdr:colOff>960120</xdr:colOff>
                    <xdr:row>144</xdr:row>
                    <xdr:rowOff>38100</xdr:rowOff>
                  </from>
                  <to>
                    <xdr:col>17</xdr:col>
                    <xdr:colOff>0</xdr:colOff>
                    <xdr:row>144</xdr:row>
                    <xdr:rowOff>388620</xdr:rowOff>
                  </to>
                </anchor>
              </controlPr>
            </control>
          </mc:Choice>
        </mc:AlternateContent>
        <mc:AlternateContent xmlns:mc="http://schemas.openxmlformats.org/markup-compatibility/2006">
          <mc:Choice Requires="x14">
            <control shapeId="7232" r:id="rId65" name="Check Box 64">
              <controlPr defaultSize="0" autoFill="0" autoLine="0" autoPict="0" altText="">
                <anchor moveWithCells="1">
                  <from>
                    <xdr:col>16</xdr:col>
                    <xdr:colOff>960120</xdr:colOff>
                    <xdr:row>145</xdr:row>
                    <xdr:rowOff>38100</xdr:rowOff>
                  </from>
                  <to>
                    <xdr:col>17</xdr:col>
                    <xdr:colOff>0</xdr:colOff>
                    <xdr:row>145</xdr:row>
                    <xdr:rowOff>388620</xdr:rowOff>
                  </to>
                </anchor>
              </controlPr>
            </control>
          </mc:Choice>
        </mc:AlternateContent>
        <mc:AlternateContent xmlns:mc="http://schemas.openxmlformats.org/markup-compatibility/2006">
          <mc:Choice Requires="x14">
            <control shapeId="7233" r:id="rId66" name="Check Box 65">
              <controlPr defaultSize="0" autoFill="0" autoLine="0" autoPict="0" altText="">
                <anchor moveWithCells="1">
                  <from>
                    <xdr:col>16</xdr:col>
                    <xdr:colOff>960120</xdr:colOff>
                    <xdr:row>146</xdr:row>
                    <xdr:rowOff>38100</xdr:rowOff>
                  </from>
                  <to>
                    <xdr:col>17</xdr:col>
                    <xdr:colOff>0</xdr:colOff>
                    <xdr:row>147</xdr:row>
                    <xdr:rowOff>7620</xdr:rowOff>
                  </to>
                </anchor>
              </controlPr>
            </control>
          </mc:Choice>
        </mc:AlternateContent>
        <mc:AlternateContent xmlns:mc="http://schemas.openxmlformats.org/markup-compatibility/2006">
          <mc:Choice Requires="x14">
            <control shapeId="7234" r:id="rId67" name="Check Box 66">
              <controlPr defaultSize="0" autoFill="0" autoLine="0" autoPict="0" altText="">
                <anchor moveWithCells="1">
                  <from>
                    <xdr:col>16</xdr:col>
                    <xdr:colOff>960120</xdr:colOff>
                    <xdr:row>143</xdr:row>
                    <xdr:rowOff>38100</xdr:rowOff>
                  </from>
                  <to>
                    <xdr:col>17</xdr:col>
                    <xdr:colOff>0</xdr:colOff>
                    <xdr:row>143</xdr:row>
                    <xdr:rowOff>388620</xdr:rowOff>
                  </to>
                </anchor>
              </controlPr>
            </control>
          </mc:Choice>
        </mc:AlternateContent>
        <mc:AlternateContent xmlns:mc="http://schemas.openxmlformats.org/markup-compatibility/2006">
          <mc:Choice Requires="x14">
            <control shapeId="7238" r:id="rId68" name="Check Box 70">
              <controlPr defaultSize="0" autoFill="0" autoLine="0" autoPict="0" altText="">
                <anchor moveWithCells="1">
                  <from>
                    <xdr:col>28</xdr:col>
                    <xdr:colOff>2179320</xdr:colOff>
                    <xdr:row>131</xdr:row>
                    <xdr:rowOff>7620</xdr:rowOff>
                  </from>
                  <to>
                    <xdr:col>29</xdr:col>
                    <xdr:colOff>106680</xdr:colOff>
                    <xdr:row>132</xdr:row>
                    <xdr:rowOff>0</xdr:rowOff>
                  </to>
                </anchor>
              </controlPr>
            </control>
          </mc:Choice>
        </mc:AlternateContent>
        <mc:AlternateContent xmlns:mc="http://schemas.openxmlformats.org/markup-compatibility/2006">
          <mc:Choice Requires="x14">
            <control shapeId="7239" r:id="rId69" name="Check Box 71">
              <controlPr defaultSize="0" autoFill="0" autoLine="0" autoPict="0" altText="">
                <anchor moveWithCells="1">
                  <from>
                    <xdr:col>28</xdr:col>
                    <xdr:colOff>2179320</xdr:colOff>
                    <xdr:row>132</xdr:row>
                    <xdr:rowOff>0</xdr:rowOff>
                  </from>
                  <to>
                    <xdr:col>29</xdr:col>
                    <xdr:colOff>106680</xdr:colOff>
                    <xdr:row>133</xdr:row>
                    <xdr:rowOff>0</xdr:rowOff>
                  </to>
                </anchor>
              </controlPr>
            </control>
          </mc:Choice>
        </mc:AlternateContent>
        <mc:AlternateContent xmlns:mc="http://schemas.openxmlformats.org/markup-compatibility/2006">
          <mc:Choice Requires="x14">
            <control shapeId="7240" r:id="rId70" name="Check Box 72">
              <controlPr defaultSize="0" autoFill="0" autoLine="0" autoPict="0" altText="">
                <anchor moveWithCells="1">
                  <from>
                    <xdr:col>28</xdr:col>
                    <xdr:colOff>2202180</xdr:colOff>
                    <xdr:row>133</xdr:row>
                    <xdr:rowOff>68580</xdr:rowOff>
                  </from>
                  <to>
                    <xdr:col>29</xdr:col>
                    <xdr:colOff>121920</xdr:colOff>
                    <xdr:row>134</xdr:row>
                    <xdr:rowOff>38100</xdr:rowOff>
                  </to>
                </anchor>
              </controlPr>
            </control>
          </mc:Choice>
        </mc:AlternateContent>
        <mc:AlternateContent xmlns:mc="http://schemas.openxmlformats.org/markup-compatibility/2006">
          <mc:Choice Requires="x14">
            <control shapeId="7241" r:id="rId71" name="Check Box 73">
              <controlPr defaultSize="0" autoFill="0" autoLine="0" autoPict="0" altText="">
                <anchor moveWithCells="1">
                  <from>
                    <xdr:col>28</xdr:col>
                    <xdr:colOff>2202180</xdr:colOff>
                    <xdr:row>134</xdr:row>
                    <xdr:rowOff>38100</xdr:rowOff>
                  </from>
                  <to>
                    <xdr:col>29</xdr:col>
                    <xdr:colOff>121920</xdr:colOff>
                    <xdr:row>135</xdr:row>
                    <xdr:rowOff>7620</xdr:rowOff>
                  </to>
                </anchor>
              </controlPr>
            </control>
          </mc:Choice>
        </mc:AlternateContent>
        <mc:AlternateContent xmlns:mc="http://schemas.openxmlformats.org/markup-compatibility/2006">
          <mc:Choice Requires="x14">
            <control shapeId="7242" r:id="rId72" name="Check Box 74">
              <controlPr defaultSize="0" autoFill="0" autoLine="0" autoPict="0" altText="">
                <anchor moveWithCells="1">
                  <from>
                    <xdr:col>28</xdr:col>
                    <xdr:colOff>2202180</xdr:colOff>
                    <xdr:row>135</xdr:row>
                    <xdr:rowOff>38100</xdr:rowOff>
                  </from>
                  <to>
                    <xdr:col>29</xdr:col>
                    <xdr:colOff>121920</xdr:colOff>
                    <xdr:row>136</xdr:row>
                    <xdr:rowOff>7620</xdr:rowOff>
                  </to>
                </anchor>
              </controlPr>
            </control>
          </mc:Choice>
        </mc:AlternateContent>
        <mc:AlternateContent xmlns:mc="http://schemas.openxmlformats.org/markup-compatibility/2006">
          <mc:Choice Requires="x14">
            <control shapeId="7243" r:id="rId73" name="Check Box 75">
              <controlPr defaultSize="0" autoFill="0" autoLine="0" autoPict="0" altText="">
                <anchor moveWithCells="1">
                  <from>
                    <xdr:col>28</xdr:col>
                    <xdr:colOff>2202180</xdr:colOff>
                    <xdr:row>135</xdr:row>
                    <xdr:rowOff>388620</xdr:rowOff>
                  </from>
                  <to>
                    <xdr:col>29</xdr:col>
                    <xdr:colOff>121920</xdr:colOff>
                    <xdr:row>137</xdr:row>
                    <xdr:rowOff>68580</xdr:rowOff>
                  </to>
                </anchor>
              </controlPr>
            </control>
          </mc:Choice>
        </mc:AlternateContent>
        <mc:AlternateContent xmlns:mc="http://schemas.openxmlformats.org/markup-compatibility/2006">
          <mc:Choice Requires="x14">
            <control shapeId="7244" r:id="rId74" name="Check Box 76">
              <controlPr defaultSize="0" autoFill="0" autoLine="0" autoPict="0" altText="">
                <anchor moveWithCells="1">
                  <from>
                    <xdr:col>28</xdr:col>
                    <xdr:colOff>2202180</xdr:colOff>
                    <xdr:row>144</xdr:row>
                    <xdr:rowOff>38100</xdr:rowOff>
                  </from>
                  <to>
                    <xdr:col>29</xdr:col>
                    <xdr:colOff>152400</xdr:colOff>
                    <xdr:row>144</xdr:row>
                    <xdr:rowOff>388620</xdr:rowOff>
                  </to>
                </anchor>
              </controlPr>
            </control>
          </mc:Choice>
        </mc:AlternateContent>
        <mc:AlternateContent xmlns:mc="http://schemas.openxmlformats.org/markup-compatibility/2006">
          <mc:Choice Requires="x14">
            <control shapeId="7245" r:id="rId75" name="Check Box 77">
              <controlPr defaultSize="0" autoFill="0" autoLine="0" autoPict="0" altText="">
                <anchor moveWithCells="1">
                  <from>
                    <xdr:col>28</xdr:col>
                    <xdr:colOff>2202180</xdr:colOff>
                    <xdr:row>145</xdr:row>
                    <xdr:rowOff>38100</xdr:rowOff>
                  </from>
                  <to>
                    <xdr:col>29</xdr:col>
                    <xdr:colOff>152400</xdr:colOff>
                    <xdr:row>145</xdr:row>
                    <xdr:rowOff>388620</xdr:rowOff>
                  </to>
                </anchor>
              </controlPr>
            </control>
          </mc:Choice>
        </mc:AlternateContent>
        <mc:AlternateContent xmlns:mc="http://schemas.openxmlformats.org/markup-compatibility/2006">
          <mc:Choice Requires="x14">
            <control shapeId="7246" r:id="rId76" name="Check Box 78">
              <controlPr defaultSize="0" autoFill="0" autoLine="0" autoPict="0" altText="">
                <anchor moveWithCells="1">
                  <from>
                    <xdr:col>28</xdr:col>
                    <xdr:colOff>2202180</xdr:colOff>
                    <xdr:row>146</xdr:row>
                    <xdr:rowOff>38100</xdr:rowOff>
                  </from>
                  <to>
                    <xdr:col>29</xdr:col>
                    <xdr:colOff>152400</xdr:colOff>
                    <xdr:row>147</xdr:row>
                    <xdr:rowOff>7620</xdr:rowOff>
                  </to>
                </anchor>
              </controlPr>
            </control>
          </mc:Choice>
        </mc:AlternateContent>
        <mc:AlternateContent xmlns:mc="http://schemas.openxmlformats.org/markup-compatibility/2006">
          <mc:Choice Requires="x14">
            <control shapeId="7247" r:id="rId77" name="Check Box 79">
              <controlPr defaultSize="0" autoFill="0" autoLine="0" autoPict="0" altText="">
                <anchor moveWithCells="1">
                  <from>
                    <xdr:col>28</xdr:col>
                    <xdr:colOff>2202180</xdr:colOff>
                    <xdr:row>143</xdr:row>
                    <xdr:rowOff>38100</xdr:rowOff>
                  </from>
                  <to>
                    <xdr:col>29</xdr:col>
                    <xdr:colOff>152400</xdr:colOff>
                    <xdr:row>143</xdr:row>
                    <xdr:rowOff>388620</xdr:rowOff>
                  </to>
                </anchor>
              </controlPr>
            </control>
          </mc:Choice>
        </mc:AlternateContent>
        <mc:AlternateContent xmlns:mc="http://schemas.openxmlformats.org/markup-compatibility/2006">
          <mc:Choice Requires="x14">
            <control shapeId="7248" r:id="rId78" name="Check Box 80">
              <controlPr defaultSize="0" autoFill="0" autoLine="0" autoPict="0" altText="">
                <anchor moveWithCells="1">
                  <from>
                    <xdr:col>41</xdr:col>
                    <xdr:colOff>2179320</xdr:colOff>
                    <xdr:row>131</xdr:row>
                    <xdr:rowOff>7620</xdr:rowOff>
                  </from>
                  <to>
                    <xdr:col>42</xdr:col>
                    <xdr:colOff>487680</xdr:colOff>
                    <xdr:row>132</xdr:row>
                    <xdr:rowOff>0</xdr:rowOff>
                  </to>
                </anchor>
              </controlPr>
            </control>
          </mc:Choice>
        </mc:AlternateContent>
        <mc:AlternateContent xmlns:mc="http://schemas.openxmlformats.org/markup-compatibility/2006">
          <mc:Choice Requires="x14">
            <control shapeId="7249" r:id="rId79" name="Check Box 81">
              <controlPr defaultSize="0" autoFill="0" autoLine="0" autoPict="0" altText="">
                <anchor moveWithCells="1">
                  <from>
                    <xdr:col>41</xdr:col>
                    <xdr:colOff>2179320</xdr:colOff>
                    <xdr:row>132</xdr:row>
                    <xdr:rowOff>0</xdr:rowOff>
                  </from>
                  <to>
                    <xdr:col>42</xdr:col>
                    <xdr:colOff>487680</xdr:colOff>
                    <xdr:row>133</xdr:row>
                    <xdr:rowOff>0</xdr:rowOff>
                  </to>
                </anchor>
              </controlPr>
            </control>
          </mc:Choice>
        </mc:AlternateContent>
        <mc:AlternateContent xmlns:mc="http://schemas.openxmlformats.org/markup-compatibility/2006">
          <mc:Choice Requires="x14">
            <control shapeId="7250" r:id="rId80" name="Check Box 82">
              <controlPr defaultSize="0" autoFill="0" autoLine="0" autoPict="0" altText="">
                <anchor moveWithCells="1">
                  <from>
                    <xdr:col>41</xdr:col>
                    <xdr:colOff>2202180</xdr:colOff>
                    <xdr:row>133</xdr:row>
                    <xdr:rowOff>68580</xdr:rowOff>
                  </from>
                  <to>
                    <xdr:col>42</xdr:col>
                    <xdr:colOff>487680</xdr:colOff>
                    <xdr:row>134</xdr:row>
                    <xdr:rowOff>38100</xdr:rowOff>
                  </to>
                </anchor>
              </controlPr>
            </control>
          </mc:Choice>
        </mc:AlternateContent>
        <mc:AlternateContent xmlns:mc="http://schemas.openxmlformats.org/markup-compatibility/2006">
          <mc:Choice Requires="x14">
            <control shapeId="7251" r:id="rId81" name="Check Box 83">
              <controlPr defaultSize="0" autoFill="0" autoLine="0" autoPict="0" altText="">
                <anchor moveWithCells="1">
                  <from>
                    <xdr:col>41</xdr:col>
                    <xdr:colOff>2202180</xdr:colOff>
                    <xdr:row>134</xdr:row>
                    <xdr:rowOff>38100</xdr:rowOff>
                  </from>
                  <to>
                    <xdr:col>42</xdr:col>
                    <xdr:colOff>487680</xdr:colOff>
                    <xdr:row>135</xdr:row>
                    <xdr:rowOff>7620</xdr:rowOff>
                  </to>
                </anchor>
              </controlPr>
            </control>
          </mc:Choice>
        </mc:AlternateContent>
        <mc:AlternateContent xmlns:mc="http://schemas.openxmlformats.org/markup-compatibility/2006">
          <mc:Choice Requires="x14">
            <control shapeId="7252" r:id="rId82" name="Check Box 84">
              <controlPr defaultSize="0" autoFill="0" autoLine="0" autoPict="0" altText="">
                <anchor moveWithCells="1">
                  <from>
                    <xdr:col>41</xdr:col>
                    <xdr:colOff>2202180</xdr:colOff>
                    <xdr:row>135</xdr:row>
                    <xdr:rowOff>38100</xdr:rowOff>
                  </from>
                  <to>
                    <xdr:col>42</xdr:col>
                    <xdr:colOff>487680</xdr:colOff>
                    <xdr:row>136</xdr:row>
                    <xdr:rowOff>7620</xdr:rowOff>
                  </to>
                </anchor>
              </controlPr>
            </control>
          </mc:Choice>
        </mc:AlternateContent>
        <mc:AlternateContent xmlns:mc="http://schemas.openxmlformats.org/markup-compatibility/2006">
          <mc:Choice Requires="x14">
            <control shapeId="7253" r:id="rId83" name="Check Box 85">
              <controlPr defaultSize="0" autoFill="0" autoLine="0" autoPict="0" altText="">
                <anchor moveWithCells="1">
                  <from>
                    <xdr:col>41</xdr:col>
                    <xdr:colOff>2202180</xdr:colOff>
                    <xdr:row>135</xdr:row>
                    <xdr:rowOff>388620</xdr:rowOff>
                  </from>
                  <to>
                    <xdr:col>42</xdr:col>
                    <xdr:colOff>487680</xdr:colOff>
                    <xdr:row>137</xdr:row>
                    <xdr:rowOff>68580</xdr:rowOff>
                  </to>
                </anchor>
              </controlPr>
            </control>
          </mc:Choice>
        </mc:AlternateContent>
        <mc:AlternateContent xmlns:mc="http://schemas.openxmlformats.org/markup-compatibility/2006">
          <mc:Choice Requires="x14">
            <control shapeId="7254" r:id="rId84" name="Check Box 86">
              <controlPr defaultSize="0" autoFill="0" autoLine="0" autoPict="0" altText="">
                <anchor moveWithCells="1">
                  <from>
                    <xdr:col>41</xdr:col>
                    <xdr:colOff>2202180</xdr:colOff>
                    <xdr:row>144</xdr:row>
                    <xdr:rowOff>38100</xdr:rowOff>
                  </from>
                  <to>
                    <xdr:col>42</xdr:col>
                    <xdr:colOff>502920</xdr:colOff>
                    <xdr:row>144</xdr:row>
                    <xdr:rowOff>388620</xdr:rowOff>
                  </to>
                </anchor>
              </controlPr>
            </control>
          </mc:Choice>
        </mc:AlternateContent>
        <mc:AlternateContent xmlns:mc="http://schemas.openxmlformats.org/markup-compatibility/2006">
          <mc:Choice Requires="x14">
            <control shapeId="7255" r:id="rId85" name="Check Box 87">
              <controlPr defaultSize="0" autoFill="0" autoLine="0" autoPict="0" altText="">
                <anchor moveWithCells="1">
                  <from>
                    <xdr:col>41</xdr:col>
                    <xdr:colOff>2202180</xdr:colOff>
                    <xdr:row>145</xdr:row>
                    <xdr:rowOff>38100</xdr:rowOff>
                  </from>
                  <to>
                    <xdr:col>42</xdr:col>
                    <xdr:colOff>502920</xdr:colOff>
                    <xdr:row>145</xdr:row>
                    <xdr:rowOff>388620</xdr:rowOff>
                  </to>
                </anchor>
              </controlPr>
            </control>
          </mc:Choice>
        </mc:AlternateContent>
        <mc:AlternateContent xmlns:mc="http://schemas.openxmlformats.org/markup-compatibility/2006">
          <mc:Choice Requires="x14">
            <control shapeId="7256" r:id="rId86" name="Check Box 88">
              <controlPr defaultSize="0" autoFill="0" autoLine="0" autoPict="0" altText="">
                <anchor moveWithCells="1">
                  <from>
                    <xdr:col>41</xdr:col>
                    <xdr:colOff>2202180</xdr:colOff>
                    <xdr:row>146</xdr:row>
                    <xdr:rowOff>38100</xdr:rowOff>
                  </from>
                  <to>
                    <xdr:col>42</xdr:col>
                    <xdr:colOff>502920</xdr:colOff>
                    <xdr:row>147</xdr:row>
                    <xdr:rowOff>7620</xdr:rowOff>
                  </to>
                </anchor>
              </controlPr>
            </control>
          </mc:Choice>
        </mc:AlternateContent>
        <mc:AlternateContent xmlns:mc="http://schemas.openxmlformats.org/markup-compatibility/2006">
          <mc:Choice Requires="x14">
            <control shapeId="7257" r:id="rId87" name="Check Box 89">
              <controlPr defaultSize="0" autoFill="0" autoLine="0" autoPict="0" altText="">
                <anchor moveWithCells="1">
                  <from>
                    <xdr:col>41</xdr:col>
                    <xdr:colOff>2202180</xdr:colOff>
                    <xdr:row>143</xdr:row>
                    <xdr:rowOff>38100</xdr:rowOff>
                  </from>
                  <to>
                    <xdr:col>42</xdr:col>
                    <xdr:colOff>502920</xdr:colOff>
                    <xdr:row>143</xdr:row>
                    <xdr:rowOff>388620</xdr:rowOff>
                  </to>
                </anchor>
              </controlPr>
            </control>
          </mc:Choice>
        </mc:AlternateContent>
        <mc:AlternateContent xmlns:mc="http://schemas.openxmlformats.org/markup-compatibility/2006">
          <mc:Choice Requires="x14">
            <control shapeId="7258" r:id="rId88" name="Check Box 90">
              <controlPr locked="0" defaultSize="0" autoFill="0" autoLine="0" autoPict="0" altText="">
                <anchor moveWithCells="1">
                  <from>
                    <xdr:col>6</xdr:col>
                    <xdr:colOff>60960</xdr:colOff>
                    <xdr:row>335</xdr:row>
                    <xdr:rowOff>30480</xdr:rowOff>
                  </from>
                  <to>
                    <xdr:col>8</xdr:col>
                    <xdr:colOff>175260</xdr:colOff>
                    <xdr:row>336</xdr:row>
                    <xdr:rowOff>60960</xdr:rowOff>
                  </to>
                </anchor>
              </controlPr>
            </control>
          </mc:Choice>
        </mc:AlternateContent>
        <mc:AlternateContent xmlns:mc="http://schemas.openxmlformats.org/markup-compatibility/2006">
          <mc:Choice Requires="x14">
            <control shapeId="7259" r:id="rId89" name="Check Box 91">
              <controlPr locked="0" defaultSize="0" autoFill="0" autoLine="0" autoPict="0" altText="">
                <anchor moveWithCells="1">
                  <from>
                    <xdr:col>4</xdr:col>
                    <xdr:colOff>228600</xdr:colOff>
                    <xdr:row>86</xdr:row>
                    <xdr:rowOff>60960</xdr:rowOff>
                  </from>
                  <to>
                    <xdr:col>4</xdr:col>
                    <xdr:colOff>708660</xdr:colOff>
                    <xdr:row>86</xdr:row>
                    <xdr:rowOff>403860</xdr:rowOff>
                  </to>
                </anchor>
              </controlPr>
            </control>
          </mc:Choice>
        </mc:AlternateContent>
        <mc:AlternateContent xmlns:mc="http://schemas.openxmlformats.org/markup-compatibility/2006">
          <mc:Choice Requires="x14">
            <control shapeId="7260" r:id="rId90" name="Check Box 92">
              <controlPr locked="0" defaultSize="0" autoFill="0" autoLine="0" autoPict="0" altText="">
                <anchor moveWithCells="1">
                  <from>
                    <xdr:col>4</xdr:col>
                    <xdr:colOff>1219200</xdr:colOff>
                    <xdr:row>86</xdr:row>
                    <xdr:rowOff>68580</xdr:rowOff>
                  </from>
                  <to>
                    <xdr:col>5</xdr:col>
                    <xdr:colOff>350520</xdr:colOff>
                    <xdr:row>86</xdr:row>
                    <xdr:rowOff>411480</xdr:rowOff>
                  </to>
                </anchor>
              </controlPr>
            </control>
          </mc:Choice>
        </mc:AlternateContent>
        <mc:AlternateContent xmlns:mc="http://schemas.openxmlformats.org/markup-compatibility/2006">
          <mc:Choice Requires="x14">
            <control shapeId="7261" r:id="rId91" name="Check Box 93">
              <controlPr locked="0" defaultSize="0" autoFill="0" autoLine="0" autoPict="0" altText="">
                <anchor moveWithCells="1">
                  <from>
                    <xdr:col>7</xdr:col>
                    <xdr:colOff>335280</xdr:colOff>
                    <xdr:row>86</xdr:row>
                    <xdr:rowOff>45720</xdr:rowOff>
                  </from>
                  <to>
                    <xdr:col>8</xdr:col>
                    <xdr:colOff>106680</xdr:colOff>
                    <xdr:row>86</xdr:row>
                    <xdr:rowOff>388620</xdr:rowOff>
                  </to>
                </anchor>
              </controlPr>
            </control>
          </mc:Choice>
        </mc:AlternateContent>
        <mc:AlternateContent xmlns:mc="http://schemas.openxmlformats.org/markup-compatibility/2006">
          <mc:Choice Requires="x14">
            <control shapeId="7262" r:id="rId92" name="Check Box 94">
              <controlPr defaultSize="0" autoFill="0" autoLine="0" autoPict="0" altText="">
                <anchor moveWithCells="1">
                  <from>
                    <xdr:col>4</xdr:col>
                    <xdr:colOff>228600</xdr:colOff>
                    <xdr:row>87</xdr:row>
                    <xdr:rowOff>30480</xdr:rowOff>
                  </from>
                  <to>
                    <xdr:col>4</xdr:col>
                    <xdr:colOff>716280</xdr:colOff>
                    <xdr:row>88</xdr:row>
                    <xdr:rowOff>22860</xdr:rowOff>
                  </to>
                </anchor>
              </controlPr>
            </control>
          </mc:Choice>
        </mc:AlternateContent>
        <mc:AlternateContent xmlns:mc="http://schemas.openxmlformats.org/markup-compatibility/2006">
          <mc:Choice Requires="x14">
            <control shapeId="7263" r:id="rId93" name="Check Box 95">
              <controlPr defaultSize="0" autoFill="0" autoLine="0" autoPict="0" altText="">
                <anchor moveWithCells="1">
                  <from>
                    <xdr:col>4</xdr:col>
                    <xdr:colOff>1219200</xdr:colOff>
                    <xdr:row>87</xdr:row>
                    <xdr:rowOff>30480</xdr:rowOff>
                  </from>
                  <to>
                    <xdr:col>5</xdr:col>
                    <xdr:colOff>373380</xdr:colOff>
                    <xdr:row>88</xdr:row>
                    <xdr:rowOff>22860</xdr:rowOff>
                  </to>
                </anchor>
              </controlPr>
            </control>
          </mc:Choice>
        </mc:AlternateContent>
        <mc:AlternateContent xmlns:mc="http://schemas.openxmlformats.org/markup-compatibility/2006">
          <mc:Choice Requires="x14">
            <control shapeId="7264" r:id="rId94" name="Check Box 96">
              <controlPr defaultSize="0" autoFill="0" autoLine="0" autoPict="0" altText="">
                <anchor moveWithCells="1">
                  <from>
                    <xdr:col>7</xdr:col>
                    <xdr:colOff>327660</xdr:colOff>
                    <xdr:row>87</xdr:row>
                    <xdr:rowOff>30480</xdr:rowOff>
                  </from>
                  <to>
                    <xdr:col>8</xdr:col>
                    <xdr:colOff>83820</xdr:colOff>
                    <xdr:row>88</xdr:row>
                    <xdr:rowOff>30480</xdr:rowOff>
                  </to>
                </anchor>
              </controlPr>
            </control>
          </mc:Choice>
        </mc:AlternateContent>
        <mc:AlternateContent xmlns:mc="http://schemas.openxmlformats.org/markup-compatibility/2006">
          <mc:Choice Requires="x14">
            <control shapeId="7274" r:id="rId95" name="Check Box 106">
              <controlPr defaultSize="0" autoFill="0" autoLine="0" autoPict="0" altText="">
                <anchor moveWithCells="1">
                  <from>
                    <xdr:col>4</xdr:col>
                    <xdr:colOff>228600</xdr:colOff>
                    <xdr:row>88</xdr:row>
                    <xdr:rowOff>0</xdr:rowOff>
                  </from>
                  <to>
                    <xdr:col>4</xdr:col>
                    <xdr:colOff>693420</xdr:colOff>
                    <xdr:row>89</xdr:row>
                    <xdr:rowOff>7620</xdr:rowOff>
                  </to>
                </anchor>
              </controlPr>
            </control>
          </mc:Choice>
        </mc:AlternateContent>
        <mc:AlternateContent xmlns:mc="http://schemas.openxmlformats.org/markup-compatibility/2006">
          <mc:Choice Requires="x14">
            <control shapeId="7275" r:id="rId96" name="Check Box 107">
              <controlPr defaultSize="0" autoFill="0" autoLine="0" autoPict="0" altText="">
                <anchor moveWithCells="1">
                  <from>
                    <xdr:col>4</xdr:col>
                    <xdr:colOff>1226820</xdr:colOff>
                    <xdr:row>88</xdr:row>
                    <xdr:rowOff>0</xdr:rowOff>
                  </from>
                  <to>
                    <xdr:col>5</xdr:col>
                    <xdr:colOff>373380</xdr:colOff>
                    <xdr:row>89</xdr:row>
                    <xdr:rowOff>22860</xdr:rowOff>
                  </to>
                </anchor>
              </controlPr>
            </control>
          </mc:Choice>
        </mc:AlternateContent>
        <mc:AlternateContent xmlns:mc="http://schemas.openxmlformats.org/markup-compatibility/2006">
          <mc:Choice Requires="x14">
            <control shapeId="7276" r:id="rId97" name="Check Box 108">
              <controlPr defaultSize="0" autoFill="0" autoLine="0" autoPict="0" altText="">
                <anchor moveWithCells="1">
                  <from>
                    <xdr:col>7</xdr:col>
                    <xdr:colOff>327660</xdr:colOff>
                    <xdr:row>88</xdr:row>
                    <xdr:rowOff>22860</xdr:rowOff>
                  </from>
                  <to>
                    <xdr:col>8</xdr:col>
                    <xdr:colOff>83820</xdr:colOff>
                    <xdr:row>89</xdr:row>
                    <xdr:rowOff>45720</xdr:rowOff>
                  </to>
                </anchor>
              </controlPr>
            </control>
          </mc:Choice>
        </mc:AlternateContent>
        <mc:AlternateContent xmlns:mc="http://schemas.openxmlformats.org/markup-compatibility/2006">
          <mc:Choice Requires="x14">
            <control shapeId="7277" r:id="rId98" name="Check Box 109">
              <controlPr defaultSize="0" autoFill="0" autoLine="0" autoPict="0" altText="">
                <anchor moveWithCells="1">
                  <from>
                    <xdr:col>4</xdr:col>
                    <xdr:colOff>228600</xdr:colOff>
                    <xdr:row>89</xdr:row>
                    <xdr:rowOff>30480</xdr:rowOff>
                  </from>
                  <to>
                    <xdr:col>4</xdr:col>
                    <xdr:colOff>693420</xdr:colOff>
                    <xdr:row>90</xdr:row>
                    <xdr:rowOff>7620</xdr:rowOff>
                  </to>
                </anchor>
              </controlPr>
            </control>
          </mc:Choice>
        </mc:AlternateContent>
        <mc:AlternateContent xmlns:mc="http://schemas.openxmlformats.org/markup-compatibility/2006">
          <mc:Choice Requires="x14">
            <control shapeId="7278" r:id="rId99" name="Check Box 110">
              <controlPr defaultSize="0" autoFill="0" autoLine="0" autoPict="0" altText="">
                <anchor moveWithCells="1">
                  <from>
                    <xdr:col>4</xdr:col>
                    <xdr:colOff>1242060</xdr:colOff>
                    <xdr:row>89</xdr:row>
                    <xdr:rowOff>7620</xdr:rowOff>
                  </from>
                  <to>
                    <xdr:col>5</xdr:col>
                    <xdr:colOff>373380</xdr:colOff>
                    <xdr:row>90</xdr:row>
                    <xdr:rowOff>22860</xdr:rowOff>
                  </to>
                </anchor>
              </controlPr>
            </control>
          </mc:Choice>
        </mc:AlternateContent>
        <mc:AlternateContent xmlns:mc="http://schemas.openxmlformats.org/markup-compatibility/2006">
          <mc:Choice Requires="x14">
            <control shapeId="7279" r:id="rId100" name="Check Box 111">
              <controlPr defaultSize="0" autoFill="0" autoLine="0" autoPict="0" altText="">
                <anchor moveWithCells="1">
                  <from>
                    <xdr:col>7</xdr:col>
                    <xdr:colOff>312420</xdr:colOff>
                    <xdr:row>89</xdr:row>
                    <xdr:rowOff>30480</xdr:rowOff>
                  </from>
                  <to>
                    <xdr:col>8</xdr:col>
                    <xdr:colOff>76200</xdr:colOff>
                    <xdr:row>90</xdr:row>
                    <xdr:rowOff>30480</xdr:rowOff>
                  </to>
                </anchor>
              </controlPr>
            </control>
          </mc:Choice>
        </mc:AlternateContent>
        <mc:AlternateContent xmlns:mc="http://schemas.openxmlformats.org/markup-compatibility/2006">
          <mc:Choice Requires="x14">
            <control shapeId="7283" r:id="rId101" name="Check Box 115">
              <controlPr defaultSize="0" autoFill="0" autoLine="0" autoPict="0" altText="">
                <anchor moveWithCells="1">
                  <from>
                    <xdr:col>4</xdr:col>
                    <xdr:colOff>259080</xdr:colOff>
                    <xdr:row>96</xdr:row>
                    <xdr:rowOff>30480</xdr:rowOff>
                  </from>
                  <to>
                    <xdr:col>4</xdr:col>
                    <xdr:colOff>723900</xdr:colOff>
                    <xdr:row>97</xdr:row>
                    <xdr:rowOff>0</xdr:rowOff>
                  </to>
                </anchor>
              </controlPr>
            </control>
          </mc:Choice>
        </mc:AlternateContent>
        <mc:AlternateContent xmlns:mc="http://schemas.openxmlformats.org/markup-compatibility/2006">
          <mc:Choice Requires="x14">
            <control shapeId="7284" r:id="rId102" name="Check Box 116">
              <controlPr defaultSize="0" autoFill="0" autoLine="0" autoPict="0" altText="">
                <anchor moveWithCells="1">
                  <from>
                    <xdr:col>4</xdr:col>
                    <xdr:colOff>1181100</xdr:colOff>
                    <xdr:row>96</xdr:row>
                    <xdr:rowOff>30480</xdr:rowOff>
                  </from>
                  <to>
                    <xdr:col>5</xdr:col>
                    <xdr:colOff>327660</xdr:colOff>
                    <xdr:row>97</xdr:row>
                    <xdr:rowOff>0</xdr:rowOff>
                  </to>
                </anchor>
              </controlPr>
            </control>
          </mc:Choice>
        </mc:AlternateContent>
        <mc:AlternateContent xmlns:mc="http://schemas.openxmlformats.org/markup-compatibility/2006">
          <mc:Choice Requires="x14">
            <control shapeId="7285" r:id="rId103" name="Check Box 117">
              <controlPr defaultSize="0" autoFill="0" autoLine="0" autoPict="0" altText="">
                <anchor moveWithCells="1">
                  <from>
                    <xdr:col>7</xdr:col>
                    <xdr:colOff>312420</xdr:colOff>
                    <xdr:row>96</xdr:row>
                    <xdr:rowOff>0</xdr:rowOff>
                  </from>
                  <to>
                    <xdr:col>8</xdr:col>
                    <xdr:colOff>76200</xdr:colOff>
                    <xdr:row>96</xdr:row>
                    <xdr:rowOff>381000</xdr:rowOff>
                  </to>
                </anchor>
              </controlPr>
            </control>
          </mc:Choice>
        </mc:AlternateContent>
        <mc:AlternateContent xmlns:mc="http://schemas.openxmlformats.org/markup-compatibility/2006">
          <mc:Choice Requires="x14">
            <control shapeId="7301" r:id="rId104" name="Check Box 133">
              <controlPr defaultSize="0" autoFill="0" autoLine="0" autoPict="0" altText="">
                <anchor moveWithCells="1">
                  <from>
                    <xdr:col>4</xdr:col>
                    <xdr:colOff>228600</xdr:colOff>
                    <xdr:row>96</xdr:row>
                    <xdr:rowOff>388620</xdr:rowOff>
                  </from>
                  <to>
                    <xdr:col>4</xdr:col>
                    <xdr:colOff>678180</xdr:colOff>
                    <xdr:row>98</xdr:row>
                    <xdr:rowOff>0</xdr:rowOff>
                  </to>
                </anchor>
              </controlPr>
            </control>
          </mc:Choice>
        </mc:AlternateContent>
        <mc:AlternateContent xmlns:mc="http://schemas.openxmlformats.org/markup-compatibility/2006">
          <mc:Choice Requires="x14">
            <control shapeId="7302" r:id="rId105" name="Check Box 134">
              <controlPr defaultSize="0" autoFill="0" autoLine="0" autoPict="0" altText="">
                <anchor moveWithCells="1">
                  <from>
                    <xdr:col>4</xdr:col>
                    <xdr:colOff>1181100</xdr:colOff>
                    <xdr:row>96</xdr:row>
                    <xdr:rowOff>388620</xdr:rowOff>
                  </from>
                  <to>
                    <xdr:col>5</xdr:col>
                    <xdr:colOff>312420</xdr:colOff>
                    <xdr:row>98</xdr:row>
                    <xdr:rowOff>7620</xdr:rowOff>
                  </to>
                </anchor>
              </controlPr>
            </control>
          </mc:Choice>
        </mc:AlternateContent>
        <mc:AlternateContent xmlns:mc="http://schemas.openxmlformats.org/markup-compatibility/2006">
          <mc:Choice Requires="x14">
            <control shapeId="7303" r:id="rId106" name="Check Box 135">
              <controlPr defaultSize="0" autoFill="0" autoLine="0" autoPict="0" altText="">
                <anchor moveWithCells="1">
                  <from>
                    <xdr:col>7</xdr:col>
                    <xdr:colOff>335280</xdr:colOff>
                    <xdr:row>96</xdr:row>
                    <xdr:rowOff>381000</xdr:rowOff>
                  </from>
                  <to>
                    <xdr:col>8</xdr:col>
                    <xdr:colOff>114300</xdr:colOff>
                    <xdr:row>98</xdr:row>
                    <xdr:rowOff>22860</xdr:rowOff>
                  </to>
                </anchor>
              </controlPr>
            </control>
          </mc:Choice>
        </mc:AlternateContent>
        <mc:AlternateContent xmlns:mc="http://schemas.openxmlformats.org/markup-compatibility/2006">
          <mc:Choice Requires="x14">
            <control shapeId="7307" r:id="rId107" name="Check Box 139">
              <controlPr defaultSize="0" autoFill="0" autoLine="0" autoPict="0" altText="">
                <anchor moveWithCells="1">
                  <from>
                    <xdr:col>4</xdr:col>
                    <xdr:colOff>228600</xdr:colOff>
                    <xdr:row>98</xdr:row>
                    <xdr:rowOff>0</xdr:rowOff>
                  </from>
                  <to>
                    <xdr:col>4</xdr:col>
                    <xdr:colOff>685800</xdr:colOff>
                    <xdr:row>99</xdr:row>
                    <xdr:rowOff>0</xdr:rowOff>
                  </to>
                </anchor>
              </controlPr>
            </control>
          </mc:Choice>
        </mc:AlternateContent>
        <mc:AlternateContent xmlns:mc="http://schemas.openxmlformats.org/markup-compatibility/2006">
          <mc:Choice Requires="x14">
            <control shapeId="7308" r:id="rId108" name="Check Box 140">
              <controlPr defaultSize="0" autoFill="0" autoLine="0" autoPict="0" altText="">
                <anchor moveWithCells="1">
                  <from>
                    <xdr:col>4</xdr:col>
                    <xdr:colOff>1211580</xdr:colOff>
                    <xdr:row>97</xdr:row>
                    <xdr:rowOff>304800</xdr:rowOff>
                  </from>
                  <to>
                    <xdr:col>5</xdr:col>
                    <xdr:colOff>350520</xdr:colOff>
                    <xdr:row>99</xdr:row>
                    <xdr:rowOff>0</xdr:rowOff>
                  </to>
                </anchor>
              </controlPr>
            </control>
          </mc:Choice>
        </mc:AlternateContent>
        <mc:AlternateContent xmlns:mc="http://schemas.openxmlformats.org/markup-compatibility/2006">
          <mc:Choice Requires="x14">
            <control shapeId="7309" r:id="rId109" name="Check Box 141">
              <controlPr defaultSize="0" autoFill="0" autoLine="0" autoPict="0" altText="">
                <anchor moveWithCells="1">
                  <from>
                    <xdr:col>7</xdr:col>
                    <xdr:colOff>335280</xdr:colOff>
                    <xdr:row>97</xdr:row>
                    <xdr:rowOff>335280</xdr:rowOff>
                  </from>
                  <to>
                    <xdr:col>8</xdr:col>
                    <xdr:colOff>99060</xdr:colOff>
                    <xdr:row>99</xdr:row>
                    <xdr:rowOff>22860</xdr:rowOff>
                  </to>
                </anchor>
              </controlPr>
            </control>
          </mc:Choice>
        </mc:AlternateContent>
        <mc:AlternateContent xmlns:mc="http://schemas.openxmlformats.org/markup-compatibility/2006">
          <mc:Choice Requires="x14">
            <control shapeId="7334" r:id="rId110" name="Check Box 166">
              <controlPr defaultSize="0" autoFill="0" autoLine="0" autoPict="0" altText="">
                <anchor moveWithCells="1">
                  <from>
                    <xdr:col>4</xdr:col>
                    <xdr:colOff>251460</xdr:colOff>
                    <xdr:row>103</xdr:row>
                    <xdr:rowOff>22860</xdr:rowOff>
                  </from>
                  <to>
                    <xdr:col>4</xdr:col>
                    <xdr:colOff>708660</xdr:colOff>
                    <xdr:row>103</xdr:row>
                    <xdr:rowOff>365760</xdr:rowOff>
                  </to>
                </anchor>
              </controlPr>
            </control>
          </mc:Choice>
        </mc:AlternateContent>
        <mc:AlternateContent xmlns:mc="http://schemas.openxmlformats.org/markup-compatibility/2006">
          <mc:Choice Requires="x14">
            <control shapeId="7335" r:id="rId111" name="Check Box 167">
              <controlPr defaultSize="0" autoFill="0" autoLine="0" autoPict="0" altText="">
                <anchor moveWithCells="1">
                  <from>
                    <xdr:col>4</xdr:col>
                    <xdr:colOff>1257300</xdr:colOff>
                    <xdr:row>103</xdr:row>
                    <xdr:rowOff>30480</xdr:rowOff>
                  </from>
                  <to>
                    <xdr:col>5</xdr:col>
                    <xdr:colOff>381000</xdr:colOff>
                    <xdr:row>103</xdr:row>
                    <xdr:rowOff>388620</xdr:rowOff>
                  </to>
                </anchor>
              </controlPr>
            </control>
          </mc:Choice>
        </mc:AlternateContent>
        <mc:AlternateContent xmlns:mc="http://schemas.openxmlformats.org/markup-compatibility/2006">
          <mc:Choice Requires="x14">
            <control shapeId="7336" r:id="rId112" name="Check Box 168">
              <controlPr defaultSize="0" autoFill="0" autoLine="0" autoPict="0" altText="">
                <anchor moveWithCells="1">
                  <from>
                    <xdr:col>7</xdr:col>
                    <xdr:colOff>259080</xdr:colOff>
                    <xdr:row>103</xdr:row>
                    <xdr:rowOff>38100</xdr:rowOff>
                  </from>
                  <to>
                    <xdr:col>8</xdr:col>
                    <xdr:colOff>45720</xdr:colOff>
                    <xdr:row>104</xdr:row>
                    <xdr:rowOff>0</xdr:rowOff>
                  </to>
                </anchor>
              </controlPr>
            </control>
          </mc:Choice>
        </mc:AlternateContent>
        <mc:AlternateContent xmlns:mc="http://schemas.openxmlformats.org/markup-compatibility/2006">
          <mc:Choice Requires="x14">
            <control shapeId="7359" r:id="rId113" name="Check Box 191">
              <controlPr defaultSize="0" autoFill="0" autoLine="0" autoPict="0" altText="">
                <anchor moveWithCells="1">
                  <from>
                    <xdr:col>16</xdr:col>
                    <xdr:colOff>960120</xdr:colOff>
                    <xdr:row>146</xdr:row>
                    <xdr:rowOff>38100</xdr:rowOff>
                  </from>
                  <to>
                    <xdr:col>16</xdr:col>
                    <xdr:colOff>1455420</xdr:colOff>
                    <xdr:row>147</xdr:row>
                    <xdr:rowOff>7620</xdr:rowOff>
                  </to>
                </anchor>
              </controlPr>
            </control>
          </mc:Choice>
        </mc:AlternateContent>
        <mc:AlternateContent xmlns:mc="http://schemas.openxmlformats.org/markup-compatibility/2006">
          <mc:Choice Requires="x14">
            <control shapeId="7371" r:id="rId114" name="Check Box 203">
              <controlPr defaultSize="0" autoFill="0" autoLine="0" autoPict="0" altText="">
                <anchor moveWithCells="1">
                  <from>
                    <xdr:col>4</xdr:col>
                    <xdr:colOff>251460</xdr:colOff>
                    <xdr:row>94</xdr:row>
                    <xdr:rowOff>45720</xdr:rowOff>
                  </from>
                  <to>
                    <xdr:col>4</xdr:col>
                    <xdr:colOff>708660</xdr:colOff>
                    <xdr:row>94</xdr:row>
                    <xdr:rowOff>388620</xdr:rowOff>
                  </to>
                </anchor>
              </controlPr>
            </control>
          </mc:Choice>
        </mc:AlternateContent>
        <mc:AlternateContent xmlns:mc="http://schemas.openxmlformats.org/markup-compatibility/2006">
          <mc:Choice Requires="x14">
            <control shapeId="7372" r:id="rId115" name="Check Box 204">
              <controlPr defaultSize="0" autoFill="0" autoLine="0" autoPict="0" altText="">
                <anchor moveWithCells="1">
                  <from>
                    <xdr:col>4</xdr:col>
                    <xdr:colOff>1219200</xdr:colOff>
                    <xdr:row>94</xdr:row>
                    <xdr:rowOff>45720</xdr:rowOff>
                  </from>
                  <to>
                    <xdr:col>5</xdr:col>
                    <xdr:colOff>350520</xdr:colOff>
                    <xdr:row>94</xdr:row>
                    <xdr:rowOff>403860</xdr:rowOff>
                  </to>
                </anchor>
              </controlPr>
            </control>
          </mc:Choice>
        </mc:AlternateContent>
        <mc:AlternateContent xmlns:mc="http://schemas.openxmlformats.org/markup-compatibility/2006">
          <mc:Choice Requires="x14">
            <control shapeId="7373" r:id="rId116" name="Check Box 205">
              <controlPr defaultSize="0" autoFill="0" autoLine="0" autoPict="0" altText="">
                <anchor moveWithCells="1">
                  <from>
                    <xdr:col>7</xdr:col>
                    <xdr:colOff>350520</xdr:colOff>
                    <xdr:row>94</xdr:row>
                    <xdr:rowOff>38100</xdr:rowOff>
                  </from>
                  <to>
                    <xdr:col>8</xdr:col>
                    <xdr:colOff>114300</xdr:colOff>
                    <xdr:row>94</xdr:row>
                    <xdr:rowOff>381000</xdr:rowOff>
                  </to>
                </anchor>
              </controlPr>
            </control>
          </mc:Choice>
        </mc:AlternateContent>
        <mc:AlternateContent xmlns:mc="http://schemas.openxmlformats.org/markup-compatibility/2006">
          <mc:Choice Requires="x14">
            <control shapeId="7374" r:id="rId117" name="Check Box 206">
              <controlPr defaultSize="0" autoFill="0" autoLine="0" autoPict="0" altText="">
                <anchor moveWithCells="1">
                  <from>
                    <xdr:col>4</xdr:col>
                    <xdr:colOff>259080</xdr:colOff>
                    <xdr:row>95</xdr:row>
                    <xdr:rowOff>30480</xdr:rowOff>
                  </from>
                  <to>
                    <xdr:col>4</xdr:col>
                    <xdr:colOff>716280</xdr:colOff>
                    <xdr:row>96</xdr:row>
                    <xdr:rowOff>7620</xdr:rowOff>
                  </to>
                </anchor>
              </controlPr>
            </control>
          </mc:Choice>
        </mc:AlternateContent>
        <mc:AlternateContent xmlns:mc="http://schemas.openxmlformats.org/markup-compatibility/2006">
          <mc:Choice Requires="x14">
            <control shapeId="7375" r:id="rId118" name="Check Box 207">
              <controlPr defaultSize="0" autoFill="0" autoLine="0" autoPict="0" altText="">
                <anchor moveWithCells="1">
                  <from>
                    <xdr:col>4</xdr:col>
                    <xdr:colOff>1203960</xdr:colOff>
                    <xdr:row>95</xdr:row>
                    <xdr:rowOff>7620</xdr:rowOff>
                  </from>
                  <to>
                    <xdr:col>5</xdr:col>
                    <xdr:colOff>342900</xdr:colOff>
                    <xdr:row>96</xdr:row>
                    <xdr:rowOff>0</xdr:rowOff>
                  </to>
                </anchor>
              </controlPr>
            </control>
          </mc:Choice>
        </mc:AlternateContent>
        <mc:AlternateContent xmlns:mc="http://schemas.openxmlformats.org/markup-compatibility/2006">
          <mc:Choice Requires="x14">
            <control shapeId="7376" r:id="rId119" name="Check Box 208">
              <controlPr defaultSize="0" autoFill="0" autoLine="0" autoPict="0" altText="">
                <anchor moveWithCells="1">
                  <from>
                    <xdr:col>7</xdr:col>
                    <xdr:colOff>327660</xdr:colOff>
                    <xdr:row>94</xdr:row>
                    <xdr:rowOff>403860</xdr:rowOff>
                  </from>
                  <to>
                    <xdr:col>8</xdr:col>
                    <xdr:colOff>83820</xdr:colOff>
                    <xdr:row>96</xdr:row>
                    <xdr:rowOff>0</xdr:rowOff>
                  </to>
                </anchor>
              </controlPr>
            </control>
          </mc:Choice>
        </mc:AlternateContent>
        <mc:AlternateContent xmlns:mc="http://schemas.openxmlformats.org/markup-compatibility/2006">
          <mc:Choice Requires="x14">
            <control shapeId="7377" r:id="rId120" name="Check Box 209">
              <controlPr defaultSize="0" autoFill="0" autoLine="0" autoPict="0" altText="">
                <anchor moveWithCells="1">
                  <from>
                    <xdr:col>9</xdr:col>
                    <xdr:colOff>403860</xdr:colOff>
                    <xdr:row>271</xdr:row>
                    <xdr:rowOff>312420</xdr:rowOff>
                  </from>
                  <to>
                    <xdr:col>9</xdr:col>
                    <xdr:colOff>914400</xdr:colOff>
                    <xdr:row>272</xdr:row>
                    <xdr:rowOff>304800</xdr:rowOff>
                  </to>
                </anchor>
              </controlPr>
            </control>
          </mc:Choice>
        </mc:AlternateContent>
        <mc:AlternateContent xmlns:mc="http://schemas.openxmlformats.org/markup-compatibility/2006">
          <mc:Choice Requires="x14">
            <control shapeId="7378" r:id="rId121" name="Check Box 210">
              <controlPr defaultSize="0" autoFill="0" autoLine="0" autoPict="0" altText="">
                <anchor moveWithCells="1">
                  <from>
                    <xdr:col>10</xdr:col>
                    <xdr:colOff>350520</xdr:colOff>
                    <xdr:row>271</xdr:row>
                    <xdr:rowOff>289560</xdr:rowOff>
                  </from>
                  <to>
                    <xdr:col>10</xdr:col>
                    <xdr:colOff>845820</xdr:colOff>
                    <xdr:row>272</xdr:row>
                    <xdr:rowOff>289560</xdr:rowOff>
                  </to>
                </anchor>
              </controlPr>
            </control>
          </mc:Choice>
        </mc:AlternateContent>
        <mc:AlternateContent xmlns:mc="http://schemas.openxmlformats.org/markup-compatibility/2006">
          <mc:Choice Requires="x14">
            <control shapeId="7380" r:id="rId122" name="Check Box 212">
              <controlPr defaultSize="0" autoFill="0" autoLine="0" autoPict="0" altText="">
                <anchor moveWithCells="1">
                  <from>
                    <xdr:col>6</xdr:col>
                    <xdr:colOff>22860</xdr:colOff>
                    <xdr:row>255</xdr:row>
                    <xdr:rowOff>518160</xdr:rowOff>
                  </from>
                  <to>
                    <xdr:col>7</xdr:col>
                    <xdr:colOff>266700</xdr:colOff>
                    <xdr:row>256</xdr:row>
                    <xdr:rowOff>251460</xdr:rowOff>
                  </to>
                </anchor>
              </controlPr>
            </control>
          </mc:Choice>
        </mc:AlternateContent>
        <mc:AlternateContent xmlns:mc="http://schemas.openxmlformats.org/markup-compatibility/2006">
          <mc:Choice Requires="x14">
            <control shapeId="7382" r:id="rId123" name="Check Box 214">
              <controlPr defaultSize="0" autoFill="0" autoLine="0" autoPict="0" altText="">
                <anchor moveWithCells="1">
                  <from>
                    <xdr:col>6</xdr:col>
                    <xdr:colOff>30480</xdr:colOff>
                    <xdr:row>259</xdr:row>
                    <xdr:rowOff>60960</xdr:rowOff>
                  </from>
                  <to>
                    <xdr:col>7</xdr:col>
                    <xdr:colOff>312420</xdr:colOff>
                    <xdr:row>260</xdr:row>
                    <xdr:rowOff>274320</xdr:rowOff>
                  </to>
                </anchor>
              </controlPr>
            </control>
          </mc:Choice>
        </mc:AlternateContent>
        <mc:AlternateContent xmlns:mc="http://schemas.openxmlformats.org/markup-compatibility/2006">
          <mc:Choice Requires="x14">
            <control shapeId="7383" r:id="rId124" name="Check Box 215">
              <controlPr defaultSize="0" autoFill="0" autoLine="0" autoPict="0" altText="">
                <anchor moveWithCells="1">
                  <from>
                    <xdr:col>7</xdr:col>
                    <xdr:colOff>556260</xdr:colOff>
                    <xdr:row>259</xdr:row>
                    <xdr:rowOff>60960</xdr:rowOff>
                  </from>
                  <to>
                    <xdr:col>8</xdr:col>
                    <xdr:colOff>327660</xdr:colOff>
                    <xdr:row>260</xdr:row>
                    <xdr:rowOff>289560</xdr:rowOff>
                  </to>
                </anchor>
              </controlPr>
            </control>
          </mc:Choice>
        </mc:AlternateContent>
        <mc:AlternateContent xmlns:mc="http://schemas.openxmlformats.org/markup-compatibility/2006">
          <mc:Choice Requires="x14">
            <control shapeId="7390" r:id="rId125" name="Check Box 222">
              <controlPr defaultSize="0" autoFill="0" autoLine="0" autoPict="0" altText="">
                <anchor moveWithCells="1">
                  <from>
                    <xdr:col>7</xdr:col>
                    <xdr:colOff>556260</xdr:colOff>
                    <xdr:row>255</xdr:row>
                    <xdr:rowOff>518160</xdr:rowOff>
                  </from>
                  <to>
                    <xdr:col>8</xdr:col>
                    <xdr:colOff>297180</xdr:colOff>
                    <xdr:row>256</xdr:row>
                    <xdr:rowOff>251460</xdr:rowOff>
                  </to>
                </anchor>
              </controlPr>
            </control>
          </mc:Choice>
        </mc:AlternateContent>
        <mc:AlternateContent xmlns:mc="http://schemas.openxmlformats.org/markup-compatibility/2006">
          <mc:Choice Requires="x14">
            <control shapeId="7391" r:id="rId126" name="Check Box 223">
              <controlPr defaultSize="0" autoFill="0" autoLine="0" autoPict="0" altText="">
                <anchor moveWithCells="1">
                  <from>
                    <xdr:col>6</xdr:col>
                    <xdr:colOff>22860</xdr:colOff>
                    <xdr:row>256</xdr:row>
                    <xdr:rowOff>518160</xdr:rowOff>
                  </from>
                  <to>
                    <xdr:col>7</xdr:col>
                    <xdr:colOff>266700</xdr:colOff>
                    <xdr:row>257</xdr:row>
                    <xdr:rowOff>251460</xdr:rowOff>
                  </to>
                </anchor>
              </controlPr>
            </control>
          </mc:Choice>
        </mc:AlternateContent>
        <mc:AlternateContent xmlns:mc="http://schemas.openxmlformats.org/markup-compatibility/2006">
          <mc:Choice Requires="x14">
            <control shapeId="7392" r:id="rId127" name="Check Box 224">
              <controlPr defaultSize="0" autoFill="0" autoLine="0" autoPict="0" altText="">
                <anchor moveWithCells="1">
                  <from>
                    <xdr:col>7</xdr:col>
                    <xdr:colOff>556260</xdr:colOff>
                    <xdr:row>256</xdr:row>
                    <xdr:rowOff>518160</xdr:rowOff>
                  </from>
                  <to>
                    <xdr:col>8</xdr:col>
                    <xdr:colOff>297180</xdr:colOff>
                    <xdr:row>257</xdr:row>
                    <xdr:rowOff>251460</xdr:rowOff>
                  </to>
                </anchor>
              </controlPr>
            </control>
          </mc:Choice>
        </mc:AlternateContent>
        <mc:AlternateContent xmlns:mc="http://schemas.openxmlformats.org/markup-compatibility/2006">
          <mc:Choice Requires="x14">
            <control shapeId="7394" r:id="rId128" name="Check Box 226">
              <controlPr defaultSize="0" autoFill="0" autoLine="0" autoPict="0" altText="">
                <anchor moveWithCells="1">
                  <from>
                    <xdr:col>7</xdr:col>
                    <xdr:colOff>556260</xdr:colOff>
                    <xdr:row>256</xdr:row>
                    <xdr:rowOff>518160</xdr:rowOff>
                  </from>
                  <to>
                    <xdr:col>8</xdr:col>
                    <xdr:colOff>297180</xdr:colOff>
                    <xdr:row>257</xdr:row>
                    <xdr:rowOff>251460</xdr:rowOff>
                  </to>
                </anchor>
              </controlPr>
            </control>
          </mc:Choice>
        </mc:AlternateContent>
        <mc:AlternateContent xmlns:mc="http://schemas.openxmlformats.org/markup-compatibility/2006">
          <mc:Choice Requires="x14">
            <control shapeId="7398" r:id="rId129" name="Check Box 230">
              <controlPr defaultSize="0" autoFill="0" autoLine="0" autoPict="0" altText="">
                <anchor moveWithCells="1">
                  <from>
                    <xdr:col>6</xdr:col>
                    <xdr:colOff>60960</xdr:colOff>
                    <xdr:row>339</xdr:row>
                    <xdr:rowOff>60960</xdr:rowOff>
                  </from>
                  <to>
                    <xdr:col>8</xdr:col>
                    <xdr:colOff>175260</xdr:colOff>
                    <xdr:row>340</xdr:row>
                    <xdr:rowOff>99060</xdr:rowOff>
                  </to>
                </anchor>
              </controlPr>
            </control>
          </mc:Choice>
        </mc:AlternateContent>
        <mc:AlternateContent xmlns:mc="http://schemas.openxmlformats.org/markup-compatibility/2006">
          <mc:Choice Requires="x14">
            <control shapeId="7401" r:id="rId130" name="Check Box 233">
              <controlPr defaultSize="0" autoFill="0" autoLine="0" autoPict="0" altText="">
                <anchor moveWithCells="1">
                  <from>
                    <xdr:col>6</xdr:col>
                    <xdr:colOff>38100</xdr:colOff>
                    <xdr:row>253</xdr:row>
                    <xdr:rowOff>137160</xdr:rowOff>
                  </from>
                  <to>
                    <xdr:col>7</xdr:col>
                    <xdr:colOff>289560</xdr:colOff>
                    <xdr:row>253</xdr:row>
                    <xdr:rowOff>419100</xdr:rowOff>
                  </to>
                </anchor>
              </controlPr>
            </control>
          </mc:Choice>
        </mc:AlternateContent>
        <mc:AlternateContent xmlns:mc="http://schemas.openxmlformats.org/markup-compatibility/2006">
          <mc:Choice Requires="x14">
            <control shapeId="7402" r:id="rId131" name="Check Box 234">
              <controlPr defaultSize="0" autoFill="0" autoLine="0" autoPict="0" altText="">
                <anchor moveWithCells="1">
                  <from>
                    <xdr:col>7</xdr:col>
                    <xdr:colOff>556260</xdr:colOff>
                    <xdr:row>253</xdr:row>
                    <xdr:rowOff>144780</xdr:rowOff>
                  </from>
                  <to>
                    <xdr:col>8</xdr:col>
                    <xdr:colOff>289560</xdr:colOff>
                    <xdr:row>253</xdr:row>
                    <xdr:rowOff>426720</xdr:rowOff>
                  </to>
                </anchor>
              </controlPr>
            </control>
          </mc:Choice>
        </mc:AlternateContent>
        <mc:AlternateContent xmlns:mc="http://schemas.openxmlformats.org/markup-compatibility/2006">
          <mc:Choice Requires="x14">
            <control shapeId="7403" r:id="rId132" name="Check Box 235">
              <controlPr defaultSize="0" autoFill="0" autoLine="0" autoPict="0" altText="">
                <anchor moveWithCells="1">
                  <from>
                    <xdr:col>6</xdr:col>
                    <xdr:colOff>30480</xdr:colOff>
                    <xdr:row>254</xdr:row>
                    <xdr:rowOff>83820</xdr:rowOff>
                  </from>
                  <to>
                    <xdr:col>7</xdr:col>
                    <xdr:colOff>274320</xdr:colOff>
                    <xdr:row>254</xdr:row>
                    <xdr:rowOff>365760</xdr:rowOff>
                  </to>
                </anchor>
              </controlPr>
            </control>
          </mc:Choice>
        </mc:AlternateContent>
        <mc:AlternateContent xmlns:mc="http://schemas.openxmlformats.org/markup-compatibility/2006">
          <mc:Choice Requires="x14">
            <control shapeId="7404" r:id="rId133" name="Check Box 236">
              <controlPr defaultSize="0" autoFill="0" autoLine="0" autoPict="0" altText="">
                <anchor moveWithCells="1">
                  <from>
                    <xdr:col>7</xdr:col>
                    <xdr:colOff>579120</xdr:colOff>
                    <xdr:row>254</xdr:row>
                    <xdr:rowOff>99060</xdr:rowOff>
                  </from>
                  <to>
                    <xdr:col>8</xdr:col>
                    <xdr:colOff>327660</xdr:colOff>
                    <xdr:row>254</xdr:row>
                    <xdr:rowOff>373380</xdr:rowOff>
                  </to>
                </anchor>
              </controlPr>
            </control>
          </mc:Choice>
        </mc:AlternateContent>
        <mc:AlternateContent xmlns:mc="http://schemas.openxmlformats.org/markup-compatibility/2006">
          <mc:Choice Requires="x14">
            <control shapeId="7405" r:id="rId134" name="Check Box 237">
              <controlPr defaultSize="0" autoFill="0" autoLine="0" autoPict="0" altText="">
                <anchor moveWithCells="1">
                  <from>
                    <xdr:col>11</xdr:col>
                    <xdr:colOff>175260</xdr:colOff>
                    <xdr:row>501</xdr:row>
                    <xdr:rowOff>1074420</xdr:rowOff>
                  </from>
                  <to>
                    <xdr:col>11</xdr:col>
                    <xdr:colOff>838200</xdr:colOff>
                    <xdr:row>503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showGridLines="0" showRowColHeaders="0" zoomScaleNormal="100" workbookViewId="0">
      <selection activeCell="B4" sqref="B4:J4"/>
    </sheetView>
  </sheetViews>
  <sheetFormatPr defaultRowHeight="14.4" x14ac:dyDescent="0.3"/>
  <cols>
    <col min="1" max="1" width="3.5546875" style="28" customWidth="1"/>
    <col min="11" max="11" width="3.6640625" customWidth="1"/>
  </cols>
  <sheetData>
    <row r="1" spans="2:15" s="29" customFormat="1" x14ac:dyDescent="0.3"/>
    <row r="2" spans="2:15" s="29" customFormat="1" ht="53.4" customHeight="1" x14ac:dyDescent="0.3">
      <c r="B2" s="752" t="s">
        <v>319</v>
      </c>
      <c r="C2" s="752"/>
      <c r="D2" s="752"/>
      <c r="E2" s="752"/>
      <c r="F2" s="752"/>
      <c r="G2" s="752"/>
      <c r="H2" s="752"/>
      <c r="I2" s="752"/>
      <c r="J2" s="752"/>
    </row>
    <row r="3" spans="2:15" s="29" customFormat="1" x14ac:dyDescent="0.3"/>
    <row r="4" spans="2:15" ht="153" customHeight="1" x14ac:dyDescent="0.3">
      <c r="B4" s="751" t="s">
        <v>355</v>
      </c>
      <c r="C4" s="751"/>
      <c r="D4" s="751"/>
      <c r="E4" s="751"/>
      <c r="F4" s="751"/>
      <c r="G4" s="751"/>
      <c r="H4" s="751"/>
      <c r="I4" s="751"/>
      <c r="J4" s="751"/>
      <c r="O4" s="2"/>
    </row>
    <row r="6" spans="2:15" ht="18.600000000000001" customHeight="1" x14ac:dyDescent="0.3">
      <c r="B6" s="741" t="s">
        <v>313</v>
      </c>
      <c r="C6" s="741"/>
      <c r="D6" s="741"/>
      <c r="E6" s="741"/>
      <c r="F6" s="741"/>
      <c r="G6" s="741"/>
      <c r="H6" s="741"/>
      <c r="I6" s="741"/>
      <c r="J6" s="741"/>
    </row>
    <row r="7" spans="2:15" ht="14.4" customHeight="1" x14ac:dyDescent="0.3">
      <c r="B7" s="741"/>
      <c r="C7" s="741"/>
      <c r="D7" s="741"/>
      <c r="E7" s="741"/>
      <c r="F7" s="741"/>
      <c r="G7" s="741"/>
      <c r="H7" s="741"/>
      <c r="I7" s="741"/>
      <c r="J7" s="741"/>
    </row>
    <row r="8" spans="2:15" ht="14.4" customHeight="1" x14ac:dyDescent="0.3">
      <c r="B8" s="732"/>
      <c r="C8" s="733"/>
      <c r="D8" s="733"/>
      <c r="E8" s="733"/>
      <c r="F8" s="733"/>
      <c r="G8" s="733"/>
      <c r="H8" s="733"/>
      <c r="I8" s="733"/>
      <c r="J8" s="734"/>
    </row>
    <row r="9" spans="2:15" ht="14.4" customHeight="1" x14ac:dyDescent="0.3">
      <c r="B9" s="735"/>
      <c r="C9" s="736"/>
      <c r="D9" s="736"/>
      <c r="E9" s="736"/>
      <c r="F9" s="736"/>
      <c r="G9" s="736"/>
      <c r="H9" s="736"/>
      <c r="I9" s="736"/>
      <c r="J9" s="737"/>
    </row>
    <row r="10" spans="2:15" ht="14.4" customHeight="1" x14ac:dyDescent="0.3">
      <c r="B10" s="735"/>
      <c r="C10" s="736"/>
      <c r="D10" s="736"/>
      <c r="E10" s="736"/>
      <c r="F10" s="736"/>
      <c r="G10" s="736"/>
      <c r="H10" s="736"/>
      <c r="I10" s="736"/>
      <c r="J10" s="737"/>
    </row>
    <row r="11" spans="2:15" ht="14.4" customHeight="1" x14ac:dyDescent="0.3">
      <c r="B11" s="735"/>
      <c r="C11" s="736"/>
      <c r="D11" s="736"/>
      <c r="E11" s="736"/>
      <c r="F11" s="736"/>
      <c r="G11" s="736"/>
      <c r="H11" s="736"/>
      <c r="I11" s="736"/>
      <c r="J11" s="737"/>
    </row>
    <row r="12" spans="2:15" ht="14.4" customHeight="1" x14ac:dyDescent="0.3">
      <c r="B12" s="735"/>
      <c r="C12" s="736"/>
      <c r="D12" s="736"/>
      <c r="E12" s="736"/>
      <c r="F12" s="736"/>
      <c r="G12" s="736"/>
      <c r="H12" s="736"/>
      <c r="I12" s="736"/>
      <c r="J12" s="737"/>
    </row>
    <row r="13" spans="2:15" ht="14.4" customHeight="1" x14ac:dyDescent="0.3">
      <c r="B13" s="735"/>
      <c r="C13" s="736"/>
      <c r="D13" s="736"/>
      <c r="E13" s="736"/>
      <c r="F13" s="736"/>
      <c r="G13" s="736"/>
      <c r="H13" s="736"/>
      <c r="I13" s="736"/>
      <c r="J13" s="737"/>
    </row>
    <row r="14" spans="2:15" ht="14.4" customHeight="1" x14ac:dyDescent="0.3">
      <c r="B14" s="735"/>
      <c r="C14" s="736"/>
      <c r="D14" s="736"/>
      <c r="E14" s="736"/>
      <c r="F14" s="736"/>
      <c r="G14" s="736"/>
      <c r="H14" s="736"/>
      <c r="I14" s="736"/>
      <c r="J14" s="737"/>
    </row>
    <row r="15" spans="2:15" ht="14.4" customHeight="1" x14ac:dyDescent="0.3">
      <c r="B15" s="735"/>
      <c r="C15" s="736"/>
      <c r="D15" s="736"/>
      <c r="E15" s="736"/>
      <c r="F15" s="736"/>
      <c r="G15" s="736"/>
      <c r="H15" s="736"/>
      <c r="I15" s="736"/>
      <c r="J15" s="737"/>
    </row>
    <row r="16" spans="2:15" ht="14.4" customHeight="1" x14ac:dyDescent="0.3">
      <c r="B16" s="735"/>
      <c r="C16" s="736"/>
      <c r="D16" s="736"/>
      <c r="E16" s="736"/>
      <c r="F16" s="736"/>
      <c r="G16" s="736"/>
      <c r="H16" s="736"/>
      <c r="I16" s="736"/>
      <c r="J16" s="737"/>
    </row>
    <row r="17" spans="2:10" s="29" customFormat="1" ht="14.4" customHeight="1" x14ac:dyDescent="0.3">
      <c r="B17" s="735"/>
      <c r="C17" s="736"/>
      <c r="D17" s="736"/>
      <c r="E17" s="736"/>
      <c r="F17" s="736"/>
      <c r="G17" s="736"/>
      <c r="H17" s="736"/>
      <c r="I17" s="736"/>
      <c r="J17" s="737"/>
    </row>
    <row r="18" spans="2:10" ht="14.4" customHeight="1" x14ac:dyDescent="0.3">
      <c r="B18" s="735"/>
      <c r="C18" s="736"/>
      <c r="D18" s="736"/>
      <c r="E18" s="736"/>
      <c r="F18" s="736"/>
      <c r="G18" s="736"/>
      <c r="H18" s="736"/>
      <c r="I18" s="736"/>
      <c r="J18" s="737"/>
    </row>
    <row r="19" spans="2:10" ht="14.4" customHeight="1" x14ac:dyDescent="0.3">
      <c r="B19" s="735"/>
      <c r="C19" s="736"/>
      <c r="D19" s="736"/>
      <c r="E19" s="736"/>
      <c r="F19" s="736"/>
      <c r="G19" s="736"/>
      <c r="H19" s="736"/>
      <c r="I19" s="736"/>
      <c r="J19" s="737"/>
    </row>
    <row r="20" spans="2:10" ht="14.4" customHeight="1" x14ac:dyDescent="0.3">
      <c r="B20" s="735"/>
      <c r="C20" s="736"/>
      <c r="D20" s="736"/>
      <c r="E20" s="736"/>
      <c r="F20" s="736"/>
      <c r="G20" s="736"/>
      <c r="H20" s="736"/>
      <c r="I20" s="736"/>
      <c r="J20" s="737"/>
    </row>
    <row r="21" spans="2:10" ht="14.4" customHeight="1" x14ac:dyDescent="0.3">
      <c r="B21" s="735"/>
      <c r="C21" s="736"/>
      <c r="D21" s="736"/>
      <c r="E21" s="736"/>
      <c r="F21" s="736"/>
      <c r="G21" s="736"/>
      <c r="H21" s="736"/>
      <c r="I21" s="736"/>
      <c r="J21" s="737"/>
    </row>
    <row r="22" spans="2:10" ht="14.4" customHeight="1" x14ac:dyDescent="0.3">
      <c r="B22" s="735"/>
      <c r="C22" s="736"/>
      <c r="D22" s="736"/>
      <c r="E22" s="736"/>
      <c r="F22" s="736"/>
      <c r="G22" s="736"/>
      <c r="H22" s="736"/>
      <c r="I22" s="736"/>
      <c r="J22" s="737"/>
    </row>
    <row r="23" spans="2:10" s="29" customFormat="1" ht="14.4" customHeight="1" x14ac:dyDescent="0.3">
      <c r="B23" s="735"/>
      <c r="C23" s="736"/>
      <c r="D23" s="736"/>
      <c r="E23" s="736"/>
      <c r="F23" s="736"/>
      <c r="G23" s="736"/>
      <c r="H23" s="736"/>
      <c r="I23" s="736"/>
      <c r="J23" s="737"/>
    </row>
    <row r="24" spans="2:10" s="29" customFormat="1" ht="14.4" customHeight="1" x14ac:dyDescent="0.3">
      <c r="B24" s="735"/>
      <c r="C24" s="736"/>
      <c r="D24" s="736"/>
      <c r="E24" s="736"/>
      <c r="F24" s="736"/>
      <c r="G24" s="736"/>
      <c r="H24" s="736"/>
      <c r="I24" s="736"/>
      <c r="J24" s="737"/>
    </row>
    <row r="25" spans="2:10" s="29" customFormat="1" ht="14.4" customHeight="1" x14ac:dyDescent="0.3">
      <c r="B25" s="735"/>
      <c r="C25" s="736"/>
      <c r="D25" s="736"/>
      <c r="E25" s="736"/>
      <c r="F25" s="736"/>
      <c r="G25" s="736"/>
      <c r="H25" s="736"/>
      <c r="I25" s="736"/>
      <c r="J25" s="737"/>
    </row>
    <row r="26" spans="2:10" s="29" customFormat="1" ht="14.4" customHeight="1" x14ac:dyDescent="0.3">
      <c r="B26" s="735"/>
      <c r="C26" s="736"/>
      <c r="D26" s="736"/>
      <c r="E26" s="736"/>
      <c r="F26" s="736"/>
      <c r="G26" s="736"/>
      <c r="H26" s="736"/>
      <c r="I26" s="736"/>
      <c r="J26" s="737"/>
    </row>
    <row r="27" spans="2:10" s="29" customFormat="1" ht="14.4" customHeight="1" x14ac:dyDescent="0.3">
      <c r="B27" s="735"/>
      <c r="C27" s="736"/>
      <c r="D27" s="736"/>
      <c r="E27" s="736"/>
      <c r="F27" s="736"/>
      <c r="G27" s="736"/>
      <c r="H27" s="736"/>
      <c r="I27" s="736"/>
      <c r="J27" s="737"/>
    </row>
    <row r="28" spans="2:10" s="29" customFormat="1" ht="14.4" customHeight="1" x14ac:dyDescent="0.3">
      <c r="B28" s="735"/>
      <c r="C28" s="736"/>
      <c r="D28" s="736"/>
      <c r="E28" s="736"/>
      <c r="F28" s="736"/>
      <c r="G28" s="736"/>
      <c r="H28" s="736"/>
      <c r="I28" s="736"/>
      <c r="J28" s="737"/>
    </row>
    <row r="29" spans="2:10" s="29" customFormat="1" ht="14.4" customHeight="1" x14ac:dyDescent="0.3">
      <c r="B29" s="735"/>
      <c r="C29" s="736"/>
      <c r="D29" s="736"/>
      <c r="E29" s="736"/>
      <c r="F29" s="736"/>
      <c r="G29" s="736"/>
      <c r="H29" s="736"/>
      <c r="I29" s="736"/>
      <c r="J29" s="737"/>
    </row>
    <row r="30" spans="2:10" s="29" customFormat="1" ht="14.4" customHeight="1" x14ac:dyDescent="0.3">
      <c r="B30" s="735"/>
      <c r="C30" s="736"/>
      <c r="D30" s="736"/>
      <c r="E30" s="736"/>
      <c r="F30" s="736"/>
      <c r="G30" s="736"/>
      <c r="H30" s="736"/>
      <c r="I30" s="736"/>
      <c r="J30" s="737"/>
    </row>
    <row r="31" spans="2:10" s="29" customFormat="1" ht="14.4" customHeight="1" x14ac:dyDescent="0.3">
      <c r="B31" s="735"/>
      <c r="C31" s="736"/>
      <c r="D31" s="736"/>
      <c r="E31" s="736"/>
      <c r="F31" s="736"/>
      <c r="G31" s="736"/>
      <c r="H31" s="736"/>
      <c r="I31" s="736"/>
      <c r="J31" s="737"/>
    </row>
    <row r="32" spans="2:10" s="29" customFormat="1" ht="14.4" customHeight="1" x14ac:dyDescent="0.3">
      <c r="B32" s="735"/>
      <c r="C32" s="736"/>
      <c r="D32" s="736"/>
      <c r="E32" s="736"/>
      <c r="F32" s="736"/>
      <c r="G32" s="736"/>
      <c r="H32" s="736"/>
      <c r="I32" s="736"/>
      <c r="J32" s="737"/>
    </row>
    <row r="33" spans="2:10" s="29" customFormat="1" ht="14.4" customHeight="1" x14ac:dyDescent="0.3">
      <c r="B33" s="735"/>
      <c r="C33" s="736"/>
      <c r="D33" s="736"/>
      <c r="E33" s="736"/>
      <c r="F33" s="736"/>
      <c r="G33" s="736"/>
      <c r="H33" s="736"/>
      <c r="I33" s="736"/>
      <c r="J33" s="737"/>
    </row>
    <row r="34" spans="2:10" s="29" customFormat="1" ht="14.4" customHeight="1" x14ac:dyDescent="0.3">
      <c r="B34" s="735"/>
      <c r="C34" s="736"/>
      <c r="D34" s="736"/>
      <c r="E34" s="736"/>
      <c r="F34" s="736"/>
      <c r="G34" s="736"/>
      <c r="H34" s="736"/>
      <c r="I34" s="736"/>
      <c r="J34" s="737"/>
    </row>
    <row r="35" spans="2:10" s="29" customFormat="1" ht="14.4" customHeight="1" x14ac:dyDescent="0.3">
      <c r="B35" s="735"/>
      <c r="C35" s="736"/>
      <c r="D35" s="736"/>
      <c r="E35" s="736"/>
      <c r="F35" s="736"/>
      <c r="G35" s="736"/>
      <c r="H35" s="736"/>
      <c r="I35" s="736"/>
      <c r="J35" s="737"/>
    </row>
    <row r="36" spans="2:10" s="29" customFormat="1" ht="14.4" customHeight="1" x14ac:dyDescent="0.3">
      <c r="B36" s="735"/>
      <c r="C36" s="736"/>
      <c r="D36" s="736"/>
      <c r="E36" s="736"/>
      <c r="F36" s="736"/>
      <c r="G36" s="736"/>
      <c r="H36" s="736"/>
      <c r="I36" s="736"/>
      <c r="J36" s="737"/>
    </row>
    <row r="37" spans="2:10" ht="14.4" customHeight="1" x14ac:dyDescent="0.3">
      <c r="B37" s="738"/>
      <c r="C37" s="739"/>
      <c r="D37" s="739"/>
      <c r="E37" s="739"/>
      <c r="F37" s="739"/>
      <c r="G37" s="739"/>
      <c r="H37" s="739"/>
      <c r="I37" s="739"/>
      <c r="J37" s="740"/>
    </row>
    <row r="39" spans="2:10" ht="18" customHeight="1" x14ac:dyDescent="0.3">
      <c r="B39" s="741" t="s">
        <v>318</v>
      </c>
      <c r="C39" s="741"/>
      <c r="D39" s="741"/>
      <c r="E39" s="741"/>
      <c r="F39" s="741"/>
      <c r="G39" s="741"/>
      <c r="H39" s="741"/>
      <c r="I39" s="741"/>
      <c r="J39" s="741"/>
    </row>
    <row r="40" spans="2:10" ht="14.4" customHeight="1" x14ac:dyDescent="0.3">
      <c r="B40" s="741"/>
      <c r="C40" s="741"/>
      <c r="D40" s="741"/>
      <c r="E40" s="741"/>
      <c r="F40" s="741"/>
      <c r="G40" s="741"/>
      <c r="H40" s="741"/>
      <c r="I40" s="741"/>
      <c r="J40" s="741"/>
    </row>
    <row r="41" spans="2:10" ht="14.4" customHeight="1" x14ac:dyDescent="0.3">
      <c r="B41" s="741"/>
      <c r="C41" s="741"/>
      <c r="D41" s="741"/>
      <c r="E41" s="741"/>
      <c r="F41" s="741"/>
      <c r="G41" s="741"/>
      <c r="H41" s="741"/>
      <c r="I41" s="741"/>
      <c r="J41" s="741"/>
    </row>
    <row r="42" spans="2:10" ht="14.4" customHeight="1" x14ac:dyDescent="0.3">
      <c r="B42" s="741"/>
      <c r="C42" s="741"/>
      <c r="D42" s="741"/>
      <c r="E42" s="741"/>
      <c r="F42" s="741"/>
      <c r="G42" s="741"/>
      <c r="H42" s="741"/>
      <c r="I42" s="741"/>
      <c r="J42" s="741"/>
    </row>
    <row r="43" spans="2:10" ht="14.4" customHeight="1" x14ac:dyDescent="0.3">
      <c r="B43" s="741"/>
      <c r="C43" s="741"/>
      <c r="D43" s="741"/>
      <c r="E43" s="741"/>
      <c r="F43" s="741"/>
      <c r="G43" s="741"/>
      <c r="H43" s="741"/>
      <c r="I43" s="741"/>
      <c r="J43" s="741"/>
    </row>
    <row r="44" spans="2:10" x14ac:dyDescent="0.3">
      <c r="B44" s="741"/>
      <c r="C44" s="741"/>
      <c r="D44" s="741"/>
      <c r="E44" s="741"/>
      <c r="F44" s="741"/>
      <c r="G44" s="741"/>
      <c r="H44" s="741"/>
      <c r="I44" s="741"/>
      <c r="J44" s="741"/>
    </row>
    <row r="45" spans="2:10" ht="14.4" customHeight="1" x14ac:dyDescent="0.3">
      <c r="B45" s="732"/>
      <c r="C45" s="733"/>
      <c r="D45" s="733"/>
      <c r="E45" s="733"/>
      <c r="F45" s="733"/>
      <c r="G45" s="733"/>
      <c r="H45" s="733"/>
      <c r="I45" s="733"/>
      <c r="J45" s="734"/>
    </row>
    <row r="46" spans="2:10" s="29" customFormat="1" ht="14.4" customHeight="1" x14ac:dyDescent="0.3">
      <c r="B46" s="735"/>
      <c r="C46" s="736"/>
      <c r="D46" s="736"/>
      <c r="E46" s="736"/>
      <c r="F46" s="736"/>
      <c r="G46" s="736"/>
      <c r="H46" s="736"/>
      <c r="I46" s="736"/>
      <c r="J46" s="737"/>
    </row>
    <row r="47" spans="2:10" s="29" customFormat="1" ht="14.4" customHeight="1" x14ac:dyDescent="0.3">
      <c r="B47" s="735"/>
      <c r="C47" s="736"/>
      <c r="D47" s="736"/>
      <c r="E47" s="736"/>
      <c r="F47" s="736"/>
      <c r="G47" s="736"/>
      <c r="H47" s="736"/>
      <c r="I47" s="736"/>
      <c r="J47" s="737"/>
    </row>
    <row r="48" spans="2:10" s="29" customFormat="1" ht="14.4" customHeight="1" x14ac:dyDescent="0.3">
      <c r="B48" s="735"/>
      <c r="C48" s="736"/>
      <c r="D48" s="736"/>
      <c r="E48" s="736"/>
      <c r="F48" s="736"/>
      <c r="G48" s="736"/>
      <c r="H48" s="736"/>
      <c r="I48" s="736"/>
      <c r="J48" s="737"/>
    </row>
    <row r="49" spans="2:10" s="29" customFormat="1" ht="14.4" customHeight="1" x14ac:dyDescent="0.3">
      <c r="B49" s="735"/>
      <c r="C49" s="736"/>
      <c r="D49" s="736"/>
      <c r="E49" s="736"/>
      <c r="F49" s="736"/>
      <c r="G49" s="736"/>
      <c r="H49" s="736"/>
      <c r="I49" s="736"/>
      <c r="J49" s="737"/>
    </row>
    <row r="50" spans="2:10" s="29" customFormat="1" ht="14.4" customHeight="1" x14ac:dyDescent="0.3">
      <c r="B50" s="735"/>
      <c r="C50" s="736"/>
      <c r="D50" s="736"/>
      <c r="E50" s="736"/>
      <c r="F50" s="736"/>
      <c r="G50" s="736"/>
      <c r="H50" s="736"/>
      <c r="I50" s="736"/>
      <c r="J50" s="737"/>
    </row>
    <row r="51" spans="2:10" s="29" customFormat="1" ht="14.4" customHeight="1" x14ac:dyDescent="0.3">
      <c r="B51" s="735"/>
      <c r="C51" s="736"/>
      <c r="D51" s="736"/>
      <c r="E51" s="736"/>
      <c r="F51" s="736"/>
      <c r="G51" s="736"/>
      <c r="H51" s="736"/>
      <c r="I51" s="736"/>
      <c r="J51" s="737"/>
    </row>
    <row r="52" spans="2:10" s="29" customFormat="1" ht="14.4" customHeight="1" x14ac:dyDescent="0.3">
      <c r="B52" s="735"/>
      <c r="C52" s="736"/>
      <c r="D52" s="736"/>
      <c r="E52" s="736"/>
      <c r="F52" s="736"/>
      <c r="G52" s="736"/>
      <c r="H52" s="736"/>
      <c r="I52" s="736"/>
      <c r="J52" s="737"/>
    </row>
    <row r="53" spans="2:10" s="29" customFormat="1" ht="14.4" customHeight="1" x14ac:dyDescent="0.3">
      <c r="B53" s="735"/>
      <c r="C53" s="736"/>
      <c r="D53" s="736"/>
      <c r="E53" s="736"/>
      <c r="F53" s="736"/>
      <c r="G53" s="736"/>
      <c r="H53" s="736"/>
      <c r="I53" s="736"/>
      <c r="J53" s="737"/>
    </row>
    <row r="54" spans="2:10" s="29" customFormat="1" ht="14.4" customHeight="1" x14ac:dyDescent="0.3">
      <c r="B54" s="735"/>
      <c r="C54" s="736"/>
      <c r="D54" s="736"/>
      <c r="E54" s="736"/>
      <c r="F54" s="736"/>
      <c r="G54" s="736"/>
      <c r="H54" s="736"/>
      <c r="I54" s="736"/>
      <c r="J54" s="737"/>
    </row>
    <row r="55" spans="2:10" s="29" customFormat="1" ht="14.4" customHeight="1" x14ac:dyDescent="0.3">
      <c r="B55" s="735"/>
      <c r="C55" s="736"/>
      <c r="D55" s="736"/>
      <c r="E55" s="736"/>
      <c r="F55" s="736"/>
      <c r="G55" s="736"/>
      <c r="H55" s="736"/>
      <c r="I55" s="736"/>
      <c r="J55" s="737"/>
    </row>
    <row r="56" spans="2:10" s="29" customFormat="1" ht="14.4" customHeight="1" x14ac:dyDescent="0.3">
      <c r="B56" s="735"/>
      <c r="C56" s="736"/>
      <c r="D56" s="736"/>
      <c r="E56" s="736"/>
      <c r="F56" s="736"/>
      <c r="G56" s="736"/>
      <c r="H56" s="736"/>
      <c r="I56" s="736"/>
      <c r="J56" s="737"/>
    </row>
    <row r="57" spans="2:10" s="29" customFormat="1" ht="14.4" customHeight="1" x14ac:dyDescent="0.3">
      <c r="B57" s="735"/>
      <c r="C57" s="736"/>
      <c r="D57" s="736"/>
      <c r="E57" s="736"/>
      <c r="F57" s="736"/>
      <c r="G57" s="736"/>
      <c r="H57" s="736"/>
      <c r="I57" s="736"/>
      <c r="J57" s="737"/>
    </row>
    <row r="58" spans="2:10" ht="14.4" customHeight="1" x14ac:dyDescent="0.3">
      <c r="B58" s="735"/>
      <c r="C58" s="736"/>
      <c r="D58" s="736"/>
      <c r="E58" s="736"/>
      <c r="F58" s="736"/>
      <c r="G58" s="736"/>
      <c r="H58" s="736"/>
      <c r="I58" s="736"/>
      <c r="J58" s="737"/>
    </row>
    <row r="59" spans="2:10" ht="14.4" customHeight="1" x14ac:dyDescent="0.3">
      <c r="B59" s="735"/>
      <c r="C59" s="736"/>
      <c r="D59" s="736"/>
      <c r="E59" s="736"/>
      <c r="F59" s="736"/>
      <c r="G59" s="736"/>
      <c r="H59" s="736"/>
      <c r="I59" s="736"/>
      <c r="J59" s="737"/>
    </row>
    <row r="60" spans="2:10" ht="14.4" customHeight="1" x14ac:dyDescent="0.3">
      <c r="B60" s="735"/>
      <c r="C60" s="736"/>
      <c r="D60" s="736"/>
      <c r="E60" s="736"/>
      <c r="F60" s="736"/>
      <c r="G60" s="736"/>
      <c r="H60" s="736"/>
      <c r="I60" s="736"/>
      <c r="J60" s="737"/>
    </row>
    <row r="61" spans="2:10" ht="14.4" customHeight="1" x14ac:dyDescent="0.3">
      <c r="B61" s="735"/>
      <c r="C61" s="736"/>
      <c r="D61" s="736"/>
      <c r="E61" s="736"/>
      <c r="F61" s="736"/>
      <c r="G61" s="736"/>
      <c r="H61" s="736"/>
      <c r="I61" s="736"/>
      <c r="J61" s="737"/>
    </row>
    <row r="62" spans="2:10" ht="14.4" customHeight="1" x14ac:dyDescent="0.3">
      <c r="B62" s="735"/>
      <c r="C62" s="736"/>
      <c r="D62" s="736"/>
      <c r="E62" s="736"/>
      <c r="F62" s="736"/>
      <c r="G62" s="736"/>
      <c r="H62" s="736"/>
      <c r="I62" s="736"/>
      <c r="J62" s="737"/>
    </row>
    <row r="63" spans="2:10" ht="14.4" customHeight="1" x14ac:dyDescent="0.3">
      <c r="B63" s="735"/>
      <c r="C63" s="736"/>
      <c r="D63" s="736"/>
      <c r="E63" s="736"/>
      <c r="F63" s="736"/>
      <c r="G63" s="736"/>
      <c r="H63" s="736"/>
      <c r="I63" s="736"/>
      <c r="J63" s="737"/>
    </row>
    <row r="64" spans="2:10" ht="14.4" customHeight="1" x14ac:dyDescent="0.3">
      <c r="B64" s="735"/>
      <c r="C64" s="736"/>
      <c r="D64" s="736"/>
      <c r="E64" s="736"/>
      <c r="F64" s="736"/>
      <c r="G64" s="736"/>
      <c r="H64" s="736"/>
      <c r="I64" s="736"/>
      <c r="J64" s="737"/>
    </row>
    <row r="65" spans="2:10" ht="14.4" customHeight="1" x14ac:dyDescent="0.3">
      <c r="B65" s="735"/>
      <c r="C65" s="736"/>
      <c r="D65" s="736"/>
      <c r="E65" s="736"/>
      <c r="F65" s="736"/>
      <c r="G65" s="736"/>
      <c r="H65" s="736"/>
      <c r="I65" s="736"/>
      <c r="J65" s="737"/>
    </row>
    <row r="66" spans="2:10" ht="14.4" customHeight="1" x14ac:dyDescent="0.3">
      <c r="B66" s="735"/>
      <c r="C66" s="736"/>
      <c r="D66" s="736"/>
      <c r="E66" s="736"/>
      <c r="F66" s="736"/>
      <c r="G66" s="736"/>
      <c r="H66" s="736"/>
      <c r="I66" s="736"/>
      <c r="J66" s="737"/>
    </row>
    <row r="67" spans="2:10" ht="14.4" customHeight="1" x14ac:dyDescent="0.3">
      <c r="B67" s="735"/>
      <c r="C67" s="736"/>
      <c r="D67" s="736"/>
      <c r="E67" s="736"/>
      <c r="F67" s="736"/>
      <c r="G67" s="736"/>
      <c r="H67" s="736"/>
      <c r="I67" s="736"/>
      <c r="J67" s="737"/>
    </row>
    <row r="68" spans="2:10" ht="14.4" customHeight="1" x14ac:dyDescent="0.3">
      <c r="B68" s="735"/>
      <c r="C68" s="736"/>
      <c r="D68" s="736"/>
      <c r="E68" s="736"/>
      <c r="F68" s="736"/>
      <c r="G68" s="736"/>
      <c r="H68" s="736"/>
      <c r="I68" s="736"/>
      <c r="J68" s="737"/>
    </row>
    <row r="69" spans="2:10" ht="14.4" customHeight="1" x14ac:dyDescent="0.3">
      <c r="B69" s="735"/>
      <c r="C69" s="736"/>
      <c r="D69" s="736"/>
      <c r="E69" s="736"/>
      <c r="F69" s="736"/>
      <c r="G69" s="736"/>
      <c r="H69" s="736"/>
      <c r="I69" s="736"/>
      <c r="J69" s="737"/>
    </row>
    <row r="70" spans="2:10" s="29" customFormat="1" ht="14.4" customHeight="1" x14ac:dyDescent="0.3">
      <c r="B70" s="735"/>
      <c r="C70" s="736"/>
      <c r="D70" s="736"/>
      <c r="E70" s="736"/>
      <c r="F70" s="736"/>
      <c r="G70" s="736"/>
      <c r="H70" s="736"/>
      <c r="I70" s="736"/>
      <c r="J70" s="737"/>
    </row>
    <row r="71" spans="2:10" s="29" customFormat="1" ht="14.4" customHeight="1" x14ac:dyDescent="0.3">
      <c r="B71" s="735"/>
      <c r="C71" s="736"/>
      <c r="D71" s="736"/>
      <c r="E71" s="736"/>
      <c r="F71" s="736"/>
      <c r="G71" s="736"/>
      <c r="H71" s="736"/>
      <c r="I71" s="736"/>
      <c r="J71" s="737"/>
    </row>
    <row r="72" spans="2:10" s="29" customFormat="1" ht="14.4" customHeight="1" x14ac:dyDescent="0.3">
      <c r="B72" s="735"/>
      <c r="C72" s="736"/>
      <c r="D72" s="736"/>
      <c r="E72" s="736"/>
      <c r="F72" s="736"/>
      <c r="G72" s="736"/>
      <c r="H72" s="736"/>
      <c r="I72" s="736"/>
      <c r="J72" s="737"/>
    </row>
    <row r="73" spans="2:10" s="29" customFormat="1" ht="14.4" customHeight="1" x14ac:dyDescent="0.3">
      <c r="B73" s="735"/>
      <c r="C73" s="736"/>
      <c r="D73" s="736"/>
      <c r="E73" s="736"/>
      <c r="F73" s="736"/>
      <c r="G73" s="736"/>
      <c r="H73" s="736"/>
      <c r="I73" s="736"/>
      <c r="J73" s="737"/>
    </row>
    <row r="74" spans="2:10" s="29" customFormat="1" ht="14.4" customHeight="1" x14ac:dyDescent="0.3">
      <c r="B74" s="735"/>
      <c r="C74" s="736"/>
      <c r="D74" s="736"/>
      <c r="E74" s="736"/>
      <c r="F74" s="736"/>
      <c r="G74" s="736"/>
      <c r="H74" s="736"/>
      <c r="I74" s="736"/>
      <c r="J74" s="737"/>
    </row>
    <row r="75" spans="2:10" s="29" customFormat="1" ht="14.4" customHeight="1" x14ac:dyDescent="0.3">
      <c r="B75" s="735"/>
      <c r="C75" s="736"/>
      <c r="D75" s="736"/>
      <c r="E75" s="736"/>
      <c r="F75" s="736"/>
      <c r="G75" s="736"/>
      <c r="H75" s="736"/>
      <c r="I75" s="736"/>
      <c r="J75" s="737"/>
    </row>
    <row r="76" spans="2:10" s="29" customFormat="1" ht="14.4" customHeight="1" x14ac:dyDescent="0.3">
      <c r="B76" s="735"/>
      <c r="C76" s="736"/>
      <c r="D76" s="736"/>
      <c r="E76" s="736"/>
      <c r="F76" s="736"/>
      <c r="G76" s="736"/>
      <c r="H76" s="736"/>
      <c r="I76" s="736"/>
      <c r="J76" s="737"/>
    </row>
    <row r="77" spans="2:10" s="29" customFormat="1" ht="14.4" customHeight="1" x14ac:dyDescent="0.3">
      <c r="B77" s="735"/>
      <c r="C77" s="736"/>
      <c r="D77" s="736"/>
      <c r="E77" s="736"/>
      <c r="F77" s="736"/>
      <c r="G77" s="736"/>
      <c r="H77" s="736"/>
      <c r="I77" s="736"/>
      <c r="J77" s="737"/>
    </row>
    <row r="78" spans="2:10" s="29" customFormat="1" ht="14.4" customHeight="1" x14ac:dyDescent="0.3">
      <c r="B78" s="735"/>
      <c r="C78" s="736"/>
      <c r="D78" s="736"/>
      <c r="E78" s="736"/>
      <c r="F78" s="736"/>
      <c r="G78" s="736"/>
      <c r="H78" s="736"/>
      <c r="I78" s="736"/>
      <c r="J78" s="737"/>
    </row>
    <row r="79" spans="2:10" s="29" customFormat="1" ht="14.4" customHeight="1" x14ac:dyDescent="0.3">
      <c r="B79" s="735"/>
      <c r="C79" s="736"/>
      <c r="D79" s="736"/>
      <c r="E79" s="736"/>
      <c r="F79" s="736"/>
      <c r="G79" s="736"/>
      <c r="H79" s="736"/>
      <c r="I79" s="736"/>
      <c r="J79" s="737"/>
    </row>
    <row r="80" spans="2:10" s="29" customFormat="1" ht="14.4" customHeight="1" x14ac:dyDescent="0.3">
      <c r="B80" s="735"/>
      <c r="C80" s="736"/>
      <c r="D80" s="736"/>
      <c r="E80" s="736"/>
      <c r="F80" s="736"/>
      <c r="G80" s="736"/>
      <c r="H80" s="736"/>
      <c r="I80" s="736"/>
      <c r="J80" s="737"/>
    </row>
    <row r="81" spans="1:10" s="29" customFormat="1" ht="14.4" customHeight="1" x14ac:dyDescent="0.3">
      <c r="B81" s="735"/>
      <c r="C81" s="736"/>
      <c r="D81" s="736"/>
      <c r="E81" s="736"/>
      <c r="F81" s="736"/>
      <c r="G81" s="736"/>
      <c r="H81" s="736"/>
      <c r="I81" s="736"/>
      <c r="J81" s="737"/>
    </row>
    <row r="82" spans="1:10" s="29" customFormat="1" ht="14.4" customHeight="1" x14ac:dyDescent="0.3">
      <c r="B82" s="735"/>
      <c r="C82" s="736"/>
      <c r="D82" s="736"/>
      <c r="E82" s="736"/>
      <c r="F82" s="736"/>
      <c r="G82" s="736"/>
      <c r="H82" s="736"/>
      <c r="I82" s="736"/>
      <c r="J82" s="737"/>
    </row>
    <row r="83" spans="1:10" s="29" customFormat="1" ht="14.4" customHeight="1" x14ac:dyDescent="0.3">
      <c r="B83" s="735"/>
      <c r="C83" s="736"/>
      <c r="D83" s="736"/>
      <c r="E83" s="736"/>
      <c r="F83" s="736"/>
      <c r="G83" s="736"/>
      <c r="H83" s="736"/>
      <c r="I83" s="736"/>
      <c r="J83" s="737"/>
    </row>
    <row r="84" spans="1:10" s="29" customFormat="1" ht="14.4" customHeight="1" x14ac:dyDescent="0.3">
      <c r="B84" s="735"/>
      <c r="C84" s="736"/>
      <c r="D84" s="736"/>
      <c r="E84" s="736"/>
      <c r="F84" s="736"/>
      <c r="G84" s="736"/>
      <c r="H84" s="736"/>
      <c r="I84" s="736"/>
      <c r="J84" s="737"/>
    </row>
    <row r="85" spans="1:10" s="29" customFormat="1" ht="14.4" customHeight="1" x14ac:dyDescent="0.3">
      <c r="B85" s="735"/>
      <c r="C85" s="736"/>
      <c r="D85" s="736"/>
      <c r="E85" s="736"/>
      <c r="F85" s="736"/>
      <c r="G85" s="736"/>
      <c r="H85" s="736"/>
      <c r="I85" s="736"/>
      <c r="J85" s="737"/>
    </row>
    <row r="86" spans="1:10" s="29" customFormat="1" ht="14.4" customHeight="1" x14ac:dyDescent="0.3">
      <c r="B86" s="735"/>
      <c r="C86" s="736"/>
      <c r="D86" s="736"/>
      <c r="E86" s="736"/>
      <c r="F86" s="736"/>
      <c r="G86" s="736"/>
      <c r="H86" s="736"/>
      <c r="I86" s="736"/>
      <c r="J86" s="737"/>
    </row>
    <row r="87" spans="1:10" s="29" customFormat="1" ht="14.4" customHeight="1" x14ac:dyDescent="0.3">
      <c r="B87" s="738"/>
      <c r="C87" s="739"/>
      <c r="D87" s="739"/>
      <c r="E87" s="739"/>
      <c r="F87" s="739"/>
      <c r="G87" s="739"/>
      <c r="H87" s="739"/>
      <c r="I87" s="739"/>
      <c r="J87" s="740"/>
    </row>
    <row r="88" spans="1:10" ht="14.4" customHeight="1" x14ac:dyDescent="0.3">
      <c r="A88"/>
    </row>
    <row r="89" spans="1:10" ht="18.600000000000001" customHeight="1" x14ac:dyDescent="0.3">
      <c r="B89" s="741" t="s">
        <v>314</v>
      </c>
      <c r="C89" s="741"/>
      <c r="D89" s="741"/>
      <c r="E89" s="741"/>
      <c r="F89" s="741"/>
      <c r="G89" s="741"/>
      <c r="H89" s="741"/>
      <c r="I89" s="741"/>
      <c r="J89" s="741"/>
    </row>
    <row r="90" spans="1:10" s="28" customFormat="1" x14ac:dyDescent="0.3">
      <c r="B90" s="741"/>
      <c r="C90" s="741"/>
      <c r="D90" s="741"/>
      <c r="E90" s="741"/>
      <c r="F90" s="741"/>
      <c r="G90" s="741"/>
      <c r="H90" s="741"/>
      <c r="I90" s="741"/>
      <c r="J90" s="741"/>
    </row>
    <row r="91" spans="1:10" s="28" customFormat="1" x14ac:dyDescent="0.3">
      <c r="B91" s="741"/>
      <c r="C91" s="741"/>
      <c r="D91" s="741"/>
      <c r="E91" s="741"/>
      <c r="F91" s="741"/>
      <c r="G91" s="741"/>
      <c r="H91" s="741"/>
      <c r="I91" s="741"/>
      <c r="J91" s="741"/>
    </row>
    <row r="92" spans="1:10" s="28" customFormat="1" x14ac:dyDescent="0.3">
      <c r="B92" s="741"/>
      <c r="C92" s="741"/>
      <c r="D92" s="741"/>
      <c r="E92" s="741"/>
      <c r="F92" s="741"/>
      <c r="G92" s="741"/>
      <c r="H92" s="741"/>
      <c r="I92" s="741"/>
      <c r="J92" s="741"/>
    </row>
    <row r="93" spans="1:10" ht="19.2" customHeight="1" x14ac:dyDescent="0.3">
      <c r="B93" s="741"/>
      <c r="C93" s="741"/>
      <c r="D93" s="741"/>
      <c r="E93" s="741"/>
      <c r="F93" s="741"/>
      <c r="G93" s="741"/>
      <c r="H93" s="741"/>
      <c r="I93" s="741"/>
      <c r="J93" s="741"/>
    </row>
    <row r="94" spans="1:10" ht="14.4" customHeight="1" x14ac:dyDescent="0.3">
      <c r="B94" s="732"/>
      <c r="C94" s="733"/>
      <c r="D94" s="733"/>
      <c r="E94" s="733"/>
      <c r="F94" s="733"/>
      <c r="G94" s="733"/>
      <c r="H94" s="733"/>
      <c r="I94" s="733"/>
      <c r="J94" s="734"/>
    </row>
    <row r="95" spans="1:10" s="29" customFormat="1" ht="14.4" customHeight="1" x14ac:dyDescent="0.3">
      <c r="B95" s="735"/>
      <c r="C95" s="736"/>
      <c r="D95" s="736"/>
      <c r="E95" s="736"/>
      <c r="F95" s="736"/>
      <c r="G95" s="736"/>
      <c r="H95" s="736"/>
      <c r="I95" s="736"/>
      <c r="J95" s="737"/>
    </row>
    <row r="96" spans="1:10" s="29" customFormat="1" ht="14.4" customHeight="1" x14ac:dyDescent="0.3">
      <c r="B96" s="735"/>
      <c r="C96" s="736"/>
      <c r="D96" s="736"/>
      <c r="E96" s="736"/>
      <c r="F96" s="736"/>
      <c r="G96" s="736"/>
      <c r="H96" s="736"/>
      <c r="I96" s="736"/>
      <c r="J96" s="737"/>
    </row>
    <row r="97" spans="2:10" s="29" customFormat="1" ht="14.4" customHeight="1" x14ac:dyDescent="0.3">
      <c r="B97" s="735"/>
      <c r="C97" s="736"/>
      <c r="D97" s="736"/>
      <c r="E97" s="736"/>
      <c r="F97" s="736"/>
      <c r="G97" s="736"/>
      <c r="H97" s="736"/>
      <c r="I97" s="736"/>
      <c r="J97" s="737"/>
    </row>
    <row r="98" spans="2:10" s="29" customFormat="1" ht="14.4" customHeight="1" x14ac:dyDescent="0.3">
      <c r="B98" s="735"/>
      <c r="C98" s="736"/>
      <c r="D98" s="736"/>
      <c r="E98" s="736"/>
      <c r="F98" s="736"/>
      <c r="G98" s="736"/>
      <c r="H98" s="736"/>
      <c r="I98" s="736"/>
      <c r="J98" s="737"/>
    </row>
    <row r="99" spans="2:10" s="29" customFormat="1" ht="14.4" customHeight="1" x14ac:dyDescent="0.3">
      <c r="B99" s="735"/>
      <c r="C99" s="736"/>
      <c r="D99" s="736"/>
      <c r="E99" s="736"/>
      <c r="F99" s="736"/>
      <c r="G99" s="736"/>
      <c r="H99" s="736"/>
      <c r="I99" s="736"/>
      <c r="J99" s="737"/>
    </row>
    <row r="100" spans="2:10" s="29" customFormat="1" ht="14.4" customHeight="1" x14ac:dyDescent="0.3">
      <c r="B100" s="735"/>
      <c r="C100" s="736"/>
      <c r="D100" s="736"/>
      <c r="E100" s="736"/>
      <c r="F100" s="736"/>
      <c r="G100" s="736"/>
      <c r="H100" s="736"/>
      <c r="I100" s="736"/>
      <c r="J100" s="737"/>
    </row>
    <row r="101" spans="2:10" s="29" customFormat="1" ht="14.4" customHeight="1" x14ac:dyDescent="0.3">
      <c r="B101" s="735"/>
      <c r="C101" s="736"/>
      <c r="D101" s="736"/>
      <c r="E101" s="736"/>
      <c r="F101" s="736"/>
      <c r="G101" s="736"/>
      <c r="H101" s="736"/>
      <c r="I101" s="736"/>
      <c r="J101" s="737"/>
    </row>
    <row r="102" spans="2:10" s="29" customFormat="1" ht="14.4" customHeight="1" x14ac:dyDescent="0.3">
      <c r="B102" s="735"/>
      <c r="C102" s="736"/>
      <c r="D102" s="736"/>
      <c r="E102" s="736"/>
      <c r="F102" s="736"/>
      <c r="G102" s="736"/>
      <c r="H102" s="736"/>
      <c r="I102" s="736"/>
      <c r="J102" s="737"/>
    </row>
    <row r="103" spans="2:10" s="29" customFormat="1" ht="14.4" customHeight="1" x14ac:dyDescent="0.3">
      <c r="B103" s="735"/>
      <c r="C103" s="736"/>
      <c r="D103" s="736"/>
      <c r="E103" s="736"/>
      <c r="F103" s="736"/>
      <c r="G103" s="736"/>
      <c r="H103" s="736"/>
      <c r="I103" s="736"/>
      <c r="J103" s="737"/>
    </row>
    <row r="104" spans="2:10" s="29" customFormat="1" ht="14.4" customHeight="1" x14ac:dyDescent="0.3">
      <c r="B104" s="735"/>
      <c r="C104" s="736"/>
      <c r="D104" s="736"/>
      <c r="E104" s="736"/>
      <c r="F104" s="736"/>
      <c r="G104" s="736"/>
      <c r="H104" s="736"/>
      <c r="I104" s="736"/>
      <c r="J104" s="737"/>
    </row>
    <row r="105" spans="2:10" s="29" customFormat="1" ht="14.4" customHeight="1" x14ac:dyDescent="0.3">
      <c r="B105" s="735"/>
      <c r="C105" s="736"/>
      <c r="D105" s="736"/>
      <c r="E105" s="736"/>
      <c r="F105" s="736"/>
      <c r="G105" s="736"/>
      <c r="H105" s="736"/>
      <c r="I105" s="736"/>
      <c r="J105" s="737"/>
    </row>
    <row r="106" spans="2:10" s="29" customFormat="1" ht="14.4" customHeight="1" x14ac:dyDescent="0.3">
      <c r="B106" s="735"/>
      <c r="C106" s="736"/>
      <c r="D106" s="736"/>
      <c r="E106" s="736"/>
      <c r="F106" s="736"/>
      <c r="G106" s="736"/>
      <c r="H106" s="736"/>
      <c r="I106" s="736"/>
      <c r="J106" s="737"/>
    </row>
    <row r="107" spans="2:10" s="29" customFormat="1" ht="14.4" customHeight="1" x14ac:dyDescent="0.3">
      <c r="B107" s="735"/>
      <c r="C107" s="736"/>
      <c r="D107" s="736"/>
      <c r="E107" s="736"/>
      <c r="F107" s="736"/>
      <c r="G107" s="736"/>
      <c r="H107" s="736"/>
      <c r="I107" s="736"/>
      <c r="J107" s="737"/>
    </row>
    <row r="108" spans="2:10" ht="14.4" customHeight="1" x14ac:dyDescent="0.3">
      <c r="B108" s="735"/>
      <c r="C108" s="736"/>
      <c r="D108" s="736"/>
      <c r="E108" s="736"/>
      <c r="F108" s="736"/>
      <c r="G108" s="736"/>
      <c r="H108" s="736"/>
      <c r="I108" s="736"/>
      <c r="J108" s="737"/>
    </row>
    <row r="109" spans="2:10" ht="14.4" customHeight="1" x14ac:dyDescent="0.3">
      <c r="B109" s="735"/>
      <c r="C109" s="736"/>
      <c r="D109" s="736"/>
      <c r="E109" s="736"/>
      <c r="F109" s="736"/>
      <c r="G109" s="736"/>
      <c r="H109" s="736"/>
      <c r="I109" s="736"/>
      <c r="J109" s="737"/>
    </row>
    <row r="110" spans="2:10" ht="14.4" customHeight="1" x14ac:dyDescent="0.3">
      <c r="B110" s="735"/>
      <c r="C110" s="736"/>
      <c r="D110" s="736"/>
      <c r="E110" s="736"/>
      <c r="F110" s="736"/>
      <c r="G110" s="736"/>
      <c r="H110" s="736"/>
      <c r="I110" s="736"/>
      <c r="J110" s="737"/>
    </row>
    <row r="111" spans="2:10" ht="14.4" customHeight="1" x14ac:dyDescent="0.3">
      <c r="B111" s="735"/>
      <c r="C111" s="736"/>
      <c r="D111" s="736"/>
      <c r="E111" s="736"/>
      <c r="F111" s="736"/>
      <c r="G111" s="736"/>
      <c r="H111" s="736"/>
      <c r="I111" s="736"/>
      <c r="J111" s="737"/>
    </row>
    <row r="112" spans="2:10" ht="14.4" customHeight="1" x14ac:dyDescent="0.3">
      <c r="B112" s="735"/>
      <c r="C112" s="736"/>
      <c r="D112" s="736"/>
      <c r="E112" s="736"/>
      <c r="F112" s="736"/>
      <c r="G112" s="736"/>
      <c r="H112" s="736"/>
      <c r="I112" s="736"/>
      <c r="J112" s="737"/>
    </row>
    <row r="113" spans="2:10" ht="14.4" customHeight="1" x14ac:dyDescent="0.3">
      <c r="B113" s="735"/>
      <c r="C113" s="736"/>
      <c r="D113" s="736"/>
      <c r="E113" s="736"/>
      <c r="F113" s="736"/>
      <c r="G113" s="736"/>
      <c r="H113" s="736"/>
      <c r="I113" s="736"/>
      <c r="J113" s="737"/>
    </row>
    <row r="114" spans="2:10" ht="14.4" customHeight="1" x14ac:dyDescent="0.3">
      <c r="B114" s="735"/>
      <c r="C114" s="736"/>
      <c r="D114" s="736"/>
      <c r="E114" s="736"/>
      <c r="F114" s="736"/>
      <c r="G114" s="736"/>
      <c r="H114" s="736"/>
      <c r="I114" s="736"/>
      <c r="J114" s="737"/>
    </row>
    <row r="115" spans="2:10" ht="14.4" customHeight="1" x14ac:dyDescent="0.3">
      <c r="B115" s="735"/>
      <c r="C115" s="736"/>
      <c r="D115" s="736"/>
      <c r="E115" s="736"/>
      <c r="F115" s="736"/>
      <c r="G115" s="736"/>
      <c r="H115" s="736"/>
      <c r="I115" s="736"/>
      <c r="J115" s="737"/>
    </row>
    <row r="116" spans="2:10" ht="14.4" customHeight="1" x14ac:dyDescent="0.3">
      <c r="B116" s="735"/>
      <c r="C116" s="736"/>
      <c r="D116" s="736"/>
      <c r="E116" s="736"/>
      <c r="F116" s="736"/>
      <c r="G116" s="736"/>
      <c r="H116" s="736"/>
      <c r="I116" s="736"/>
      <c r="J116" s="737"/>
    </row>
    <row r="117" spans="2:10" ht="14.4" customHeight="1" x14ac:dyDescent="0.3">
      <c r="B117" s="735"/>
      <c r="C117" s="736"/>
      <c r="D117" s="736"/>
      <c r="E117" s="736"/>
      <c r="F117" s="736"/>
      <c r="G117" s="736"/>
      <c r="H117" s="736"/>
      <c r="I117" s="736"/>
      <c r="J117" s="737"/>
    </row>
    <row r="118" spans="2:10" ht="14.4" customHeight="1" x14ac:dyDescent="0.3">
      <c r="B118" s="735"/>
      <c r="C118" s="736"/>
      <c r="D118" s="736"/>
      <c r="E118" s="736"/>
      <c r="F118" s="736"/>
      <c r="G118" s="736"/>
      <c r="H118" s="736"/>
      <c r="I118" s="736"/>
      <c r="J118" s="737"/>
    </row>
    <row r="119" spans="2:10" ht="14.4" customHeight="1" x14ac:dyDescent="0.3">
      <c r="B119" s="735"/>
      <c r="C119" s="736"/>
      <c r="D119" s="736"/>
      <c r="E119" s="736"/>
      <c r="F119" s="736"/>
      <c r="G119" s="736"/>
      <c r="H119" s="736"/>
      <c r="I119" s="736"/>
      <c r="J119" s="737"/>
    </row>
    <row r="120" spans="2:10" ht="14.4" customHeight="1" x14ac:dyDescent="0.3">
      <c r="B120" s="735"/>
      <c r="C120" s="736"/>
      <c r="D120" s="736"/>
      <c r="E120" s="736"/>
      <c r="F120" s="736"/>
      <c r="G120" s="736"/>
      <c r="H120" s="736"/>
      <c r="I120" s="736"/>
      <c r="J120" s="737"/>
    </row>
    <row r="121" spans="2:10" s="29" customFormat="1" ht="14.4" customHeight="1" x14ac:dyDescent="0.3">
      <c r="B121" s="735"/>
      <c r="C121" s="736"/>
      <c r="D121" s="736"/>
      <c r="E121" s="736"/>
      <c r="F121" s="736"/>
      <c r="G121" s="736"/>
      <c r="H121" s="736"/>
      <c r="I121" s="736"/>
      <c r="J121" s="737"/>
    </row>
    <row r="122" spans="2:10" s="29" customFormat="1" ht="14.4" customHeight="1" x14ac:dyDescent="0.3">
      <c r="B122" s="735"/>
      <c r="C122" s="736"/>
      <c r="D122" s="736"/>
      <c r="E122" s="736"/>
      <c r="F122" s="736"/>
      <c r="G122" s="736"/>
      <c r="H122" s="736"/>
      <c r="I122" s="736"/>
      <c r="J122" s="737"/>
    </row>
    <row r="123" spans="2:10" s="29" customFormat="1" ht="14.4" customHeight="1" x14ac:dyDescent="0.3">
      <c r="B123" s="735"/>
      <c r="C123" s="736"/>
      <c r="D123" s="736"/>
      <c r="E123" s="736"/>
      <c r="F123" s="736"/>
      <c r="G123" s="736"/>
      <c r="H123" s="736"/>
      <c r="I123" s="736"/>
      <c r="J123" s="737"/>
    </row>
    <row r="124" spans="2:10" s="29" customFormat="1" ht="14.4" customHeight="1" x14ac:dyDescent="0.3">
      <c r="B124" s="735"/>
      <c r="C124" s="736"/>
      <c r="D124" s="736"/>
      <c r="E124" s="736"/>
      <c r="F124" s="736"/>
      <c r="G124" s="736"/>
      <c r="H124" s="736"/>
      <c r="I124" s="736"/>
      <c r="J124" s="737"/>
    </row>
    <row r="125" spans="2:10" s="29" customFormat="1" ht="14.4" customHeight="1" x14ac:dyDescent="0.3">
      <c r="B125" s="735"/>
      <c r="C125" s="736"/>
      <c r="D125" s="736"/>
      <c r="E125" s="736"/>
      <c r="F125" s="736"/>
      <c r="G125" s="736"/>
      <c r="H125" s="736"/>
      <c r="I125" s="736"/>
      <c r="J125" s="737"/>
    </row>
    <row r="126" spans="2:10" s="29" customFormat="1" ht="14.4" customHeight="1" x14ac:dyDescent="0.3">
      <c r="B126" s="735"/>
      <c r="C126" s="736"/>
      <c r="D126" s="736"/>
      <c r="E126" s="736"/>
      <c r="F126" s="736"/>
      <c r="G126" s="736"/>
      <c r="H126" s="736"/>
      <c r="I126" s="736"/>
      <c r="J126" s="737"/>
    </row>
    <row r="127" spans="2:10" s="29" customFormat="1" ht="14.4" customHeight="1" x14ac:dyDescent="0.3">
      <c r="B127" s="735"/>
      <c r="C127" s="736"/>
      <c r="D127" s="736"/>
      <c r="E127" s="736"/>
      <c r="F127" s="736"/>
      <c r="G127" s="736"/>
      <c r="H127" s="736"/>
      <c r="I127" s="736"/>
      <c r="J127" s="737"/>
    </row>
    <row r="128" spans="2:10" s="29" customFormat="1" ht="14.4" customHeight="1" x14ac:dyDescent="0.3">
      <c r="B128" s="735"/>
      <c r="C128" s="736"/>
      <c r="D128" s="736"/>
      <c r="E128" s="736"/>
      <c r="F128" s="736"/>
      <c r="G128" s="736"/>
      <c r="H128" s="736"/>
      <c r="I128" s="736"/>
      <c r="J128" s="737"/>
    </row>
    <row r="129" spans="2:10" s="29" customFormat="1" ht="14.4" customHeight="1" x14ac:dyDescent="0.3">
      <c r="B129" s="735"/>
      <c r="C129" s="736"/>
      <c r="D129" s="736"/>
      <c r="E129" s="736"/>
      <c r="F129" s="736"/>
      <c r="G129" s="736"/>
      <c r="H129" s="736"/>
      <c r="I129" s="736"/>
      <c r="J129" s="737"/>
    </row>
    <row r="130" spans="2:10" s="29" customFormat="1" ht="14.4" customHeight="1" x14ac:dyDescent="0.3">
      <c r="B130" s="735"/>
      <c r="C130" s="736"/>
      <c r="D130" s="736"/>
      <c r="E130" s="736"/>
      <c r="F130" s="736"/>
      <c r="G130" s="736"/>
      <c r="H130" s="736"/>
      <c r="I130" s="736"/>
      <c r="J130" s="737"/>
    </row>
    <row r="131" spans="2:10" s="29" customFormat="1" ht="14.4" customHeight="1" x14ac:dyDescent="0.3">
      <c r="B131" s="735"/>
      <c r="C131" s="736"/>
      <c r="D131" s="736"/>
      <c r="E131" s="736"/>
      <c r="F131" s="736"/>
      <c r="G131" s="736"/>
      <c r="H131" s="736"/>
      <c r="I131" s="736"/>
      <c r="J131" s="737"/>
    </row>
    <row r="132" spans="2:10" s="29" customFormat="1" ht="14.4" customHeight="1" x14ac:dyDescent="0.3">
      <c r="B132" s="735"/>
      <c r="C132" s="736"/>
      <c r="D132" s="736"/>
      <c r="E132" s="736"/>
      <c r="F132" s="736"/>
      <c r="G132" s="736"/>
      <c r="H132" s="736"/>
      <c r="I132" s="736"/>
      <c r="J132" s="737"/>
    </row>
    <row r="133" spans="2:10" s="29" customFormat="1" ht="14.4" customHeight="1" x14ac:dyDescent="0.3">
      <c r="B133" s="735"/>
      <c r="C133" s="736"/>
      <c r="D133" s="736"/>
      <c r="E133" s="736"/>
      <c r="F133" s="736"/>
      <c r="G133" s="736"/>
      <c r="H133" s="736"/>
      <c r="I133" s="736"/>
      <c r="J133" s="737"/>
    </row>
    <row r="134" spans="2:10" s="29" customFormat="1" ht="14.4" customHeight="1" x14ac:dyDescent="0.3">
      <c r="B134" s="735"/>
      <c r="C134" s="736"/>
      <c r="D134" s="736"/>
      <c r="E134" s="736"/>
      <c r="F134" s="736"/>
      <c r="G134" s="736"/>
      <c r="H134" s="736"/>
      <c r="I134" s="736"/>
      <c r="J134" s="737"/>
    </row>
    <row r="135" spans="2:10" s="29" customFormat="1" ht="14.4" customHeight="1" x14ac:dyDescent="0.3">
      <c r="B135" s="735"/>
      <c r="C135" s="736"/>
      <c r="D135" s="736"/>
      <c r="E135" s="736"/>
      <c r="F135" s="736"/>
      <c r="G135" s="736"/>
      <c r="H135" s="736"/>
      <c r="I135" s="736"/>
      <c r="J135" s="737"/>
    </row>
    <row r="136" spans="2:10" s="29" customFormat="1" ht="14.4" customHeight="1" x14ac:dyDescent="0.3">
      <c r="B136" s="738"/>
      <c r="C136" s="739"/>
      <c r="D136" s="739"/>
      <c r="E136" s="739"/>
      <c r="F136" s="739"/>
      <c r="G136" s="739"/>
      <c r="H136" s="739"/>
      <c r="I136" s="739"/>
      <c r="J136" s="740"/>
    </row>
    <row r="137" spans="2:10" s="29" customFormat="1" ht="14.4" customHeight="1" x14ac:dyDescent="0.3">
      <c r="B137"/>
      <c r="C137"/>
      <c r="D137"/>
      <c r="E137"/>
      <c r="F137"/>
      <c r="G137"/>
      <c r="H137"/>
      <c r="I137"/>
      <c r="J137"/>
    </row>
    <row r="138" spans="2:10" ht="20.399999999999999" customHeight="1" x14ac:dyDescent="0.3">
      <c r="B138" s="741" t="s">
        <v>315</v>
      </c>
      <c r="C138" s="741"/>
      <c r="D138" s="741"/>
      <c r="E138" s="741"/>
      <c r="F138" s="741"/>
      <c r="G138" s="741"/>
      <c r="H138" s="741"/>
      <c r="I138" s="741"/>
      <c r="J138" s="741"/>
    </row>
    <row r="139" spans="2:10" x14ac:dyDescent="0.3">
      <c r="B139" s="741"/>
      <c r="C139" s="741"/>
      <c r="D139" s="741"/>
      <c r="E139" s="741"/>
      <c r="F139" s="741"/>
      <c r="G139" s="741"/>
      <c r="H139" s="741"/>
      <c r="I139" s="741"/>
      <c r="J139" s="741"/>
    </row>
    <row r="140" spans="2:10" x14ac:dyDescent="0.3">
      <c r="B140" s="741"/>
      <c r="C140" s="741"/>
      <c r="D140" s="741"/>
      <c r="E140" s="741"/>
      <c r="F140" s="741"/>
      <c r="G140" s="741"/>
      <c r="H140" s="741"/>
      <c r="I140" s="741"/>
      <c r="J140" s="741"/>
    </row>
    <row r="141" spans="2:10" s="28" customFormat="1" x14ac:dyDescent="0.3">
      <c r="B141" s="741"/>
      <c r="C141" s="741"/>
      <c r="D141" s="741"/>
      <c r="E141" s="741"/>
      <c r="F141" s="741"/>
      <c r="G141" s="741"/>
      <c r="H141" s="741"/>
      <c r="I141" s="741"/>
      <c r="J141" s="741"/>
    </row>
    <row r="142" spans="2:10" x14ac:dyDescent="0.3">
      <c r="B142" s="741"/>
      <c r="C142" s="741"/>
      <c r="D142" s="741"/>
      <c r="E142" s="741"/>
      <c r="F142" s="741"/>
      <c r="G142" s="741"/>
      <c r="H142" s="741"/>
      <c r="I142" s="741"/>
      <c r="J142" s="741"/>
    </row>
    <row r="143" spans="2:10" x14ac:dyDescent="0.3">
      <c r="B143" s="741"/>
      <c r="C143" s="741"/>
      <c r="D143" s="741"/>
      <c r="E143" s="741"/>
      <c r="F143" s="741"/>
      <c r="G143" s="741"/>
      <c r="H143" s="741"/>
      <c r="I143" s="741"/>
      <c r="J143" s="741"/>
    </row>
    <row r="144" spans="2:10" s="29" customFormat="1" ht="14.4" customHeight="1" x14ac:dyDescent="0.3">
      <c r="B144" s="732"/>
      <c r="C144" s="733"/>
      <c r="D144" s="733"/>
      <c r="E144" s="733"/>
      <c r="F144" s="733"/>
      <c r="G144" s="733"/>
      <c r="H144" s="733"/>
      <c r="I144" s="733"/>
      <c r="J144" s="734"/>
    </row>
    <row r="145" spans="2:10" s="29" customFormat="1" ht="14.4" customHeight="1" x14ac:dyDescent="0.3">
      <c r="B145" s="735"/>
      <c r="C145" s="736"/>
      <c r="D145" s="736"/>
      <c r="E145" s="736"/>
      <c r="F145" s="736"/>
      <c r="G145" s="736"/>
      <c r="H145" s="736"/>
      <c r="I145" s="736"/>
      <c r="J145" s="737"/>
    </row>
    <row r="146" spans="2:10" s="29" customFormat="1" ht="14.4" customHeight="1" x14ac:dyDescent="0.3">
      <c r="B146" s="735"/>
      <c r="C146" s="736"/>
      <c r="D146" s="736"/>
      <c r="E146" s="736"/>
      <c r="F146" s="736"/>
      <c r="G146" s="736"/>
      <c r="H146" s="736"/>
      <c r="I146" s="736"/>
      <c r="J146" s="737"/>
    </row>
    <row r="147" spans="2:10" s="29" customFormat="1" ht="14.4" customHeight="1" x14ac:dyDescent="0.3">
      <c r="B147" s="735"/>
      <c r="C147" s="736"/>
      <c r="D147" s="736"/>
      <c r="E147" s="736"/>
      <c r="F147" s="736"/>
      <c r="G147" s="736"/>
      <c r="H147" s="736"/>
      <c r="I147" s="736"/>
      <c r="J147" s="737"/>
    </row>
    <row r="148" spans="2:10" s="29" customFormat="1" ht="14.4" customHeight="1" x14ac:dyDescent="0.3">
      <c r="B148" s="735"/>
      <c r="C148" s="736"/>
      <c r="D148" s="736"/>
      <c r="E148" s="736"/>
      <c r="F148" s="736"/>
      <c r="G148" s="736"/>
      <c r="H148" s="736"/>
      <c r="I148" s="736"/>
      <c r="J148" s="737"/>
    </row>
    <row r="149" spans="2:10" s="29" customFormat="1" ht="14.4" customHeight="1" x14ac:dyDescent="0.3">
      <c r="B149" s="735"/>
      <c r="C149" s="736"/>
      <c r="D149" s="736"/>
      <c r="E149" s="736"/>
      <c r="F149" s="736"/>
      <c r="G149" s="736"/>
      <c r="H149" s="736"/>
      <c r="I149" s="736"/>
      <c r="J149" s="737"/>
    </row>
    <row r="150" spans="2:10" s="29" customFormat="1" ht="14.4" customHeight="1" x14ac:dyDescent="0.3">
      <c r="B150" s="735"/>
      <c r="C150" s="736"/>
      <c r="D150" s="736"/>
      <c r="E150" s="736"/>
      <c r="F150" s="736"/>
      <c r="G150" s="736"/>
      <c r="H150" s="736"/>
      <c r="I150" s="736"/>
      <c r="J150" s="737"/>
    </row>
    <row r="151" spans="2:10" s="29" customFormat="1" ht="14.4" customHeight="1" x14ac:dyDescent="0.3">
      <c r="B151" s="735"/>
      <c r="C151" s="736"/>
      <c r="D151" s="736"/>
      <c r="E151" s="736"/>
      <c r="F151" s="736"/>
      <c r="G151" s="736"/>
      <c r="H151" s="736"/>
      <c r="I151" s="736"/>
      <c r="J151" s="737"/>
    </row>
    <row r="152" spans="2:10" s="29" customFormat="1" ht="14.4" customHeight="1" x14ac:dyDescent="0.3">
      <c r="B152" s="735"/>
      <c r="C152" s="736"/>
      <c r="D152" s="736"/>
      <c r="E152" s="736"/>
      <c r="F152" s="736"/>
      <c r="G152" s="736"/>
      <c r="H152" s="736"/>
      <c r="I152" s="736"/>
      <c r="J152" s="737"/>
    </row>
    <row r="153" spans="2:10" s="29" customFormat="1" ht="14.4" customHeight="1" x14ac:dyDescent="0.3">
      <c r="B153" s="735"/>
      <c r="C153" s="736"/>
      <c r="D153" s="736"/>
      <c r="E153" s="736"/>
      <c r="F153" s="736"/>
      <c r="G153" s="736"/>
      <c r="H153" s="736"/>
      <c r="I153" s="736"/>
      <c r="J153" s="737"/>
    </row>
    <row r="154" spans="2:10" s="29" customFormat="1" ht="14.4" customHeight="1" x14ac:dyDescent="0.3">
      <c r="B154" s="735"/>
      <c r="C154" s="736"/>
      <c r="D154" s="736"/>
      <c r="E154" s="736"/>
      <c r="F154" s="736"/>
      <c r="G154" s="736"/>
      <c r="H154" s="736"/>
      <c r="I154" s="736"/>
      <c r="J154" s="737"/>
    </row>
    <row r="155" spans="2:10" s="29" customFormat="1" ht="14.4" customHeight="1" x14ac:dyDescent="0.3">
      <c r="B155" s="735"/>
      <c r="C155" s="736"/>
      <c r="D155" s="736"/>
      <c r="E155" s="736"/>
      <c r="F155" s="736"/>
      <c r="G155" s="736"/>
      <c r="H155" s="736"/>
      <c r="I155" s="736"/>
      <c r="J155" s="737"/>
    </row>
    <row r="156" spans="2:10" s="29" customFormat="1" ht="14.4" customHeight="1" x14ac:dyDescent="0.3">
      <c r="B156" s="735"/>
      <c r="C156" s="736"/>
      <c r="D156" s="736"/>
      <c r="E156" s="736"/>
      <c r="F156" s="736"/>
      <c r="G156" s="736"/>
      <c r="H156" s="736"/>
      <c r="I156" s="736"/>
      <c r="J156" s="737"/>
    </row>
    <row r="157" spans="2:10" s="29" customFormat="1" ht="14.4" customHeight="1" x14ac:dyDescent="0.3">
      <c r="B157" s="735"/>
      <c r="C157" s="736"/>
      <c r="D157" s="736"/>
      <c r="E157" s="736"/>
      <c r="F157" s="736"/>
      <c r="G157" s="736"/>
      <c r="H157" s="736"/>
      <c r="I157" s="736"/>
      <c r="J157" s="737"/>
    </row>
    <row r="158" spans="2:10" ht="14.4" customHeight="1" x14ac:dyDescent="0.3">
      <c r="B158" s="735"/>
      <c r="C158" s="736"/>
      <c r="D158" s="736"/>
      <c r="E158" s="736"/>
      <c r="F158" s="736"/>
      <c r="G158" s="736"/>
      <c r="H158" s="736"/>
      <c r="I158" s="736"/>
      <c r="J158" s="737"/>
    </row>
    <row r="159" spans="2:10" ht="14.4" customHeight="1" x14ac:dyDescent="0.3">
      <c r="B159" s="735"/>
      <c r="C159" s="736"/>
      <c r="D159" s="736"/>
      <c r="E159" s="736"/>
      <c r="F159" s="736"/>
      <c r="G159" s="736"/>
      <c r="H159" s="736"/>
      <c r="I159" s="736"/>
      <c r="J159" s="737"/>
    </row>
    <row r="160" spans="2:10" ht="14.4" customHeight="1" x14ac:dyDescent="0.3">
      <c r="B160" s="735"/>
      <c r="C160" s="736"/>
      <c r="D160" s="736"/>
      <c r="E160" s="736"/>
      <c r="F160" s="736"/>
      <c r="G160" s="736"/>
      <c r="H160" s="736"/>
      <c r="I160" s="736"/>
      <c r="J160" s="737"/>
    </row>
    <row r="161" spans="2:10" ht="14.4" customHeight="1" x14ac:dyDescent="0.3">
      <c r="B161" s="735"/>
      <c r="C161" s="736"/>
      <c r="D161" s="736"/>
      <c r="E161" s="736"/>
      <c r="F161" s="736"/>
      <c r="G161" s="736"/>
      <c r="H161" s="736"/>
      <c r="I161" s="736"/>
      <c r="J161" s="737"/>
    </row>
    <row r="162" spans="2:10" ht="14.4" customHeight="1" x14ac:dyDescent="0.3">
      <c r="B162" s="735"/>
      <c r="C162" s="736"/>
      <c r="D162" s="736"/>
      <c r="E162" s="736"/>
      <c r="F162" s="736"/>
      <c r="G162" s="736"/>
      <c r="H162" s="736"/>
      <c r="I162" s="736"/>
      <c r="J162" s="737"/>
    </row>
    <row r="163" spans="2:10" s="29" customFormat="1" ht="14.4" customHeight="1" x14ac:dyDescent="0.3">
      <c r="B163" s="735"/>
      <c r="C163" s="736"/>
      <c r="D163" s="736"/>
      <c r="E163" s="736"/>
      <c r="F163" s="736"/>
      <c r="G163" s="736"/>
      <c r="H163" s="736"/>
      <c r="I163" s="736"/>
      <c r="J163" s="737"/>
    </row>
    <row r="164" spans="2:10" s="29" customFormat="1" ht="14.4" customHeight="1" x14ac:dyDescent="0.3">
      <c r="B164" s="735"/>
      <c r="C164" s="736"/>
      <c r="D164" s="736"/>
      <c r="E164" s="736"/>
      <c r="F164" s="736"/>
      <c r="G164" s="736"/>
      <c r="H164" s="736"/>
      <c r="I164" s="736"/>
      <c r="J164" s="737"/>
    </row>
    <row r="165" spans="2:10" s="29" customFormat="1" ht="14.4" customHeight="1" x14ac:dyDescent="0.3">
      <c r="B165" s="735"/>
      <c r="C165" s="736"/>
      <c r="D165" s="736"/>
      <c r="E165" s="736"/>
      <c r="F165" s="736"/>
      <c r="G165" s="736"/>
      <c r="H165" s="736"/>
      <c r="I165" s="736"/>
      <c r="J165" s="737"/>
    </row>
    <row r="166" spans="2:10" s="29" customFormat="1" ht="14.4" customHeight="1" x14ac:dyDescent="0.3">
      <c r="B166" s="735"/>
      <c r="C166" s="736"/>
      <c r="D166" s="736"/>
      <c r="E166" s="736"/>
      <c r="F166" s="736"/>
      <c r="G166" s="736"/>
      <c r="H166" s="736"/>
      <c r="I166" s="736"/>
      <c r="J166" s="737"/>
    </row>
    <row r="167" spans="2:10" s="29" customFormat="1" ht="14.4" customHeight="1" x14ac:dyDescent="0.3">
      <c r="B167" s="735"/>
      <c r="C167" s="736"/>
      <c r="D167" s="736"/>
      <c r="E167" s="736"/>
      <c r="F167" s="736"/>
      <c r="G167" s="736"/>
      <c r="H167" s="736"/>
      <c r="I167" s="736"/>
      <c r="J167" s="737"/>
    </row>
    <row r="168" spans="2:10" s="29" customFormat="1" ht="14.4" customHeight="1" x14ac:dyDescent="0.3">
      <c r="B168" s="735"/>
      <c r="C168" s="736"/>
      <c r="D168" s="736"/>
      <c r="E168" s="736"/>
      <c r="F168" s="736"/>
      <c r="G168" s="736"/>
      <c r="H168" s="736"/>
      <c r="I168" s="736"/>
      <c r="J168" s="737"/>
    </row>
    <row r="169" spans="2:10" s="29" customFormat="1" ht="14.4" customHeight="1" x14ac:dyDescent="0.3">
      <c r="B169" s="735"/>
      <c r="C169" s="736"/>
      <c r="D169" s="736"/>
      <c r="E169" s="736"/>
      <c r="F169" s="736"/>
      <c r="G169" s="736"/>
      <c r="H169" s="736"/>
      <c r="I169" s="736"/>
      <c r="J169" s="737"/>
    </row>
    <row r="170" spans="2:10" s="29" customFormat="1" ht="14.4" customHeight="1" x14ac:dyDescent="0.3">
      <c r="B170" s="735"/>
      <c r="C170" s="736"/>
      <c r="D170" s="736"/>
      <c r="E170" s="736"/>
      <c r="F170" s="736"/>
      <c r="G170" s="736"/>
      <c r="H170" s="736"/>
      <c r="I170" s="736"/>
      <c r="J170" s="737"/>
    </row>
    <row r="171" spans="2:10" s="29" customFormat="1" ht="14.4" customHeight="1" x14ac:dyDescent="0.3">
      <c r="B171" s="735"/>
      <c r="C171" s="736"/>
      <c r="D171" s="736"/>
      <c r="E171" s="736"/>
      <c r="F171" s="736"/>
      <c r="G171" s="736"/>
      <c r="H171" s="736"/>
      <c r="I171" s="736"/>
      <c r="J171" s="737"/>
    </row>
    <row r="172" spans="2:10" s="29" customFormat="1" ht="14.4" customHeight="1" x14ac:dyDescent="0.3">
      <c r="B172" s="735"/>
      <c r="C172" s="736"/>
      <c r="D172" s="736"/>
      <c r="E172" s="736"/>
      <c r="F172" s="736"/>
      <c r="G172" s="736"/>
      <c r="H172" s="736"/>
      <c r="I172" s="736"/>
      <c r="J172" s="737"/>
    </row>
    <row r="173" spans="2:10" s="29" customFormat="1" ht="14.4" customHeight="1" x14ac:dyDescent="0.3">
      <c r="B173" s="735"/>
      <c r="C173" s="736"/>
      <c r="D173" s="736"/>
      <c r="E173" s="736"/>
      <c r="F173" s="736"/>
      <c r="G173" s="736"/>
      <c r="H173" s="736"/>
      <c r="I173" s="736"/>
      <c r="J173" s="737"/>
    </row>
    <row r="174" spans="2:10" s="29" customFormat="1" ht="14.4" customHeight="1" x14ac:dyDescent="0.3">
      <c r="B174" s="735"/>
      <c r="C174" s="736"/>
      <c r="D174" s="736"/>
      <c r="E174" s="736"/>
      <c r="F174" s="736"/>
      <c r="G174" s="736"/>
      <c r="H174" s="736"/>
      <c r="I174" s="736"/>
      <c r="J174" s="737"/>
    </row>
    <row r="175" spans="2:10" s="29" customFormat="1" ht="14.4" customHeight="1" x14ac:dyDescent="0.3">
      <c r="B175" s="735"/>
      <c r="C175" s="736"/>
      <c r="D175" s="736"/>
      <c r="E175" s="736"/>
      <c r="F175" s="736"/>
      <c r="G175" s="736"/>
      <c r="H175" s="736"/>
      <c r="I175" s="736"/>
      <c r="J175" s="737"/>
    </row>
    <row r="176" spans="2:10" s="29" customFormat="1" ht="14.4" customHeight="1" x14ac:dyDescent="0.3">
      <c r="B176" s="735"/>
      <c r="C176" s="736"/>
      <c r="D176" s="736"/>
      <c r="E176" s="736"/>
      <c r="F176" s="736"/>
      <c r="G176" s="736"/>
      <c r="H176" s="736"/>
      <c r="I176" s="736"/>
      <c r="J176" s="737"/>
    </row>
    <row r="177" spans="2:10" ht="14.4" customHeight="1" x14ac:dyDescent="0.3">
      <c r="B177" s="735"/>
      <c r="C177" s="736"/>
      <c r="D177" s="736"/>
      <c r="E177" s="736"/>
      <c r="F177" s="736"/>
      <c r="G177" s="736"/>
      <c r="H177" s="736"/>
      <c r="I177" s="736"/>
      <c r="J177" s="737"/>
    </row>
    <row r="178" spans="2:10" ht="14.4" customHeight="1" x14ac:dyDescent="0.3">
      <c r="B178" s="735"/>
      <c r="C178" s="736"/>
      <c r="D178" s="736"/>
      <c r="E178" s="736"/>
      <c r="F178" s="736"/>
      <c r="G178" s="736"/>
      <c r="H178" s="736"/>
      <c r="I178" s="736"/>
      <c r="J178" s="737"/>
    </row>
    <row r="179" spans="2:10" ht="14.4" customHeight="1" x14ac:dyDescent="0.3">
      <c r="B179" s="735"/>
      <c r="C179" s="736"/>
      <c r="D179" s="736"/>
      <c r="E179" s="736"/>
      <c r="F179" s="736"/>
      <c r="G179" s="736"/>
      <c r="H179" s="736"/>
      <c r="I179" s="736"/>
      <c r="J179" s="737"/>
    </row>
    <row r="180" spans="2:10" ht="14.4" customHeight="1" x14ac:dyDescent="0.3">
      <c r="B180" s="735"/>
      <c r="C180" s="736"/>
      <c r="D180" s="736"/>
      <c r="E180" s="736"/>
      <c r="F180" s="736"/>
      <c r="G180" s="736"/>
      <c r="H180" s="736"/>
      <c r="I180" s="736"/>
      <c r="J180" s="737"/>
    </row>
    <row r="181" spans="2:10" s="29" customFormat="1" ht="14.4" customHeight="1" x14ac:dyDescent="0.3">
      <c r="B181" s="735"/>
      <c r="C181" s="736"/>
      <c r="D181" s="736"/>
      <c r="E181" s="736"/>
      <c r="F181" s="736"/>
      <c r="G181" s="736"/>
      <c r="H181" s="736"/>
      <c r="I181" s="736"/>
      <c r="J181" s="737"/>
    </row>
    <row r="182" spans="2:10" s="29" customFormat="1" ht="14.4" customHeight="1" x14ac:dyDescent="0.3">
      <c r="B182" s="735"/>
      <c r="C182" s="736"/>
      <c r="D182" s="736"/>
      <c r="E182" s="736"/>
      <c r="F182" s="736"/>
      <c r="G182" s="736"/>
      <c r="H182" s="736"/>
      <c r="I182" s="736"/>
      <c r="J182" s="737"/>
    </row>
    <row r="183" spans="2:10" s="29" customFormat="1" ht="14.4" customHeight="1" x14ac:dyDescent="0.3">
      <c r="B183" s="735"/>
      <c r="C183" s="736"/>
      <c r="D183" s="736"/>
      <c r="E183" s="736"/>
      <c r="F183" s="736"/>
      <c r="G183" s="736"/>
      <c r="H183" s="736"/>
      <c r="I183" s="736"/>
      <c r="J183" s="737"/>
    </row>
    <row r="184" spans="2:10" s="29" customFormat="1" ht="14.4" customHeight="1" x14ac:dyDescent="0.3">
      <c r="B184" s="735"/>
      <c r="C184" s="736"/>
      <c r="D184" s="736"/>
      <c r="E184" s="736"/>
      <c r="F184" s="736"/>
      <c r="G184" s="736"/>
      <c r="H184" s="736"/>
      <c r="I184" s="736"/>
      <c r="J184" s="737"/>
    </row>
    <row r="185" spans="2:10" s="29" customFormat="1" ht="14.4" customHeight="1" x14ac:dyDescent="0.3">
      <c r="B185" s="735"/>
      <c r="C185" s="736"/>
      <c r="D185" s="736"/>
      <c r="E185" s="736"/>
      <c r="F185" s="736"/>
      <c r="G185" s="736"/>
      <c r="H185" s="736"/>
      <c r="I185" s="736"/>
      <c r="J185" s="737"/>
    </row>
    <row r="186" spans="2:10" s="29" customFormat="1" ht="14.4" customHeight="1" x14ac:dyDescent="0.3">
      <c r="B186" s="738"/>
      <c r="C186" s="739"/>
      <c r="D186" s="739"/>
      <c r="E186" s="739"/>
      <c r="F186" s="739"/>
      <c r="G186" s="739"/>
      <c r="H186" s="739"/>
      <c r="I186" s="739"/>
      <c r="J186" s="740"/>
    </row>
    <row r="187" spans="2:10" s="29" customFormat="1" ht="14.4" customHeight="1" x14ac:dyDescent="0.3">
      <c r="B187"/>
      <c r="C187"/>
      <c r="D187"/>
      <c r="E187"/>
      <c r="F187"/>
      <c r="G187"/>
      <c r="H187"/>
      <c r="I187"/>
      <c r="J187"/>
    </row>
    <row r="188" spans="2:10" ht="24.6" customHeight="1" x14ac:dyDescent="0.3">
      <c r="B188" s="742" t="s">
        <v>316</v>
      </c>
      <c r="C188" s="743"/>
      <c r="D188" s="743"/>
      <c r="E188" s="743"/>
      <c r="F188" s="743"/>
      <c r="G188" s="743"/>
      <c r="H188" s="743"/>
      <c r="I188" s="743"/>
      <c r="J188" s="744"/>
    </row>
    <row r="189" spans="2:10" ht="14.4" customHeight="1" x14ac:dyDescent="0.3">
      <c r="B189" s="745"/>
      <c r="C189" s="746"/>
      <c r="D189" s="746"/>
      <c r="E189" s="746"/>
      <c r="F189" s="746"/>
      <c r="G189" s="746"/>
      <c r="H189" s="746"/>
      <c r="I189" s="746"/>
      <c r="J189" s="747"/>
    </row>
    <row r="190" spans="2:10" ht="14.4" customHeight="1" x14ac:dyDescent="0.3">
      <c r="B190" s="745"/>
      <c r="C190" s="746"/>
      <c r="D190" s="746"/>
      <c r="E190" s="746"/>
      <c r="F190" s="746"/>
      <c r="G190" s="746"/>
      <c r="H190" s="746"/>
      <c r="I190" s="746"/>
      <c r="J190" s="747"/>
    </row>
    <row r="191" spans="2:10" ht="14.4" customHeight="1" x14ac:dyDescent="0.3">
      <c r="B191" s="748"/>
      <c r="C191" s="749"/>
      <c r="D191" s="749"/>
      <c r="E191" s="749"/>
      <c r="F191" s="749"/>
      <c r="G191" s="749"/>
      <c r="H191" s="749"/>
      <c r="I191" s="749"/>
      <c r="J191" s="750"/>
    </row>
    <row r="192" spans="2:10" s="29" customFormat="1" ht="14.4" customHeight="1" x14ac:dyDescent="0.3">
      <c r="B192" s="732"/>
      <c r="C192" s="733"/>
      <c r="D192" s="733"/>
      <c r="E192" s="733"/>
      <c r="F192" s="733"/>
      <c r="G192" s="733"/>
      <c r="H192" s="733"/>
      <c r="I192" s="733"/>
      <c r="J192" s="734"/>
    </row>
    <row r="193" spans="2:10" s="29" customFormat="1" ht="14.4" customHeight="1" x14ac:dyDescent="0.3">
      <c r="B193" s="735"/>
      <c r="C193" s="736"/>
      <c r="D193" s="736"/>
      <c r="E193" s="736"/>
      <c r="F193" s="736"/>
      <c r="G193" s="736"/>
      <c r="H193" s="736"/>
      <c r="I193" s="736"/>
      <c r="J193" s="737"/>
    </row>
    <row r="194" spans="2:10" s="29" customFormat="1" ht="14.4" customHeight="1" x14ac:dyDescent="0.3">
      <c r="B194" s="735"/>
      <c r="C194" s="736"/>
      <c r="D194" s="736"/>
      <c r="E194" s="736"/>
      <c r="F194" s="736"/>
      <c r="G194" s="736"/>
      <c r="H194" s="736"/>
      <c r="I194" s="736"/>
      <c r="J194" s="737"/>
    </row>
    <row r="195" spans="2:10" s="29" customFormat="1" ht="14.4" customHeight="1" x14ac:dyDescent="0.3">
      <c r="B195" s="735"/>
      <c r="C195" s="736"/>
      <c r="D195" s="736"/>
      <c r="E195" s="736"/>
      <c r="F195" s="736"/>
      <c r="G195" s="736"/>
      <c r="H195" s="736"/>
      <c r="I195" s="736"/>
      <c r="J195" s="737"/>
    </row>
    <row r="196" spans="2:10" s="29" customFormat="1" ht="14.4" customHeight="1" x14ac:dyDescent="0.3">
      <c r="B196" s="735"/>
      <c r="C196" s="736"/>
      <c r="D196" s="736"/>
      <c r="E196" s="736"/>
      <c r="F196" s="736"/>
      <c r="G196" s="736"/>
      <c r="H196" s="736"/>
      <c r="I196" s="736"/>
      <c r="J196" s="737"/>
    </row>
    <row r="197" spans="2:10" s="29" customFormat="1" ht="14.4" customHeight="1" x14ac:dyDescent="0.3">
      <c r="B197" s="735"/>
      <c r="C197" s="736"/>
      <c r="D197" s="736"/>
      <c r="E197" s="736"/>
      <c r="F197" s="736"/>
      <c r="G197" s="736"/>
      <c r="H197" s="736"/>
      <c r="I197" s="736"/>
      <c r="J197" s="737"/>
    </row>
    <row r="198" spans="2:10" s="29" customFormat="1" ht="14.4" customHeight="1" x14ac:dyDescent="0.3">
      <c r="B198" s="735"/>
      <c r="C198" s="736"/>
      <c r="D198" s="736"/>
      <c r="E198" s="736"/>
      <c r="F198" s="736"/>
      <c r="G198" s="736"/>
      <c r="H198" s="736"/>
      <c r="I198" s="736"/>
      <c r="J198" s="737"/>
    </row>
    <row r="199" spans="2:10" s="29" customFormat="1" ht="14.4" customHeight="1" x14ac:dyDescent="0.3">
      <c r="B199" s="735"/>
      <c r="C199" s="736"/>
      <c r="D199" s="736"/>
      <c r="E199" s="736"/>
      <c r="F199" s="736"/>
      <c r="G199" s="736"/>
      <c r="H199" s="736"/>
      <c r="I199" s="736"/>
      <c r="J199" s="737"/>
    </row>
    <row r="200" spans="2:10" s="29" customFormat="1" ht="14.4" customHeight="1" x14ac:dyDescent="0.3">
      <c r="B200" s="735"/>
      <c r="C200" s="736"/>
      <c r="D200" s="736"/>
      <c r="E200" s="736"/>
      <c r="F200" s="736"/>
      <c r="G200" s="736"/>
      <c r="H200" s="736"/>
      <c r="I200" s="736"/>
      <c r="J200" s="737"/>
    </row>
    <row r="201" spans="2:10" s="29" customFormat="1" ht="14.4" customHeight="1" x14ac:dyDescent="0.3">
      <c r="B201" s="735"/>
      <c r="C201" s="736"/>
      <c r="D201" s="736"/>
      <c r="E201" s="736"/>
      <c r="F201" s="736"/>
      <c r="G201" s="736"/>
      <c r="H201" s="736"/>
      <c r="I201" s="736"/>
      <c r="J201" s="737"/>
    </row>
    <row r="202" spans="2:10" s="29" customFormat="1" ht="14.4" customHeight="1" x14ac:dyDescent="0.3">
      <c r="B202" s="735"/>
      <c r="C202" s="736"/>
      <c r="D202" s="736"/>
      <c r="E202" s="736"/>
      <c r="F202" s="736"/>
      <c r="G202" s="736"/>
      <c r="H202" s="736"/>
      <c r="I202" s="736"/>
      <c r="J202" s="737"/>
    </row>
    <row r="203" spans="2:10" s="29" customFormat="1" ht="14.4" customHeight="1" x14ac:dyDescent="0.3">
      <c r="B203" s="735"/>
      <c r="C203" s="736"/>
      <c r="D203" s="736"/>
      <c r="E203" s="736"/>
      <c r="F203" s="736"/>
      <c r="G203" s="736"/>
      <c r="H203" s="736"/>
      <c r="I203" s="736"/>
      <c r="J203" s="737"/>
    </row>
    <row r="204" spans="2:10" s="29" customFormat="1" ht="14.4" customHeight="1" x14ac:dyDescent="0.3">
      <c r="B204" s="735"/>
      <c r="C204" s="736"/>
      <c r="D204" s="736"/>
      <c r="E204" s="736"/>
      <c r="F204" s="736"/>
      <c r="G204" s="736"/>
      <c r="H204" s="736"/>
      <c r="I204" s="736"/>
      <c r="J204" s="737"/>
    </row>
    <row r="205" spans="2:10" s="29" customFormat="1" ht="14.4" customHeight="1" x14ac:dyDescent="0.3">
      <c r="B205" s="735"/>
      <c r="C205" s="736"/>
      <c r="D205" s="736"/>
      <c r="E205" s="736"/>
      <c r="F205" s="736"/>
      <c r="G205" s="736"/>
      <c r="H205" s="736"/>
      <c r="I205" s="736"/>
      <c r="J205" s="737"/>
    </row>
    <row r="206" spans="2:10" ht="14.4" customHeight="1" x14ac:dyDescent="0.3">
      <c r="B206" s="735"/>
      <c r="C206" s="736"/>
      <c r="D206" s="736"/>
      <c r="E206" s="736"/>
      <c r="F206" s="736"/>
      <c r="G206" s="736"/>
      <c r="H206" s="736"/>
      <c r="I206" s="736"/>
      <c r="J206" s="737"/>
    </row>
    <row r="207" spans="2:10" s="29" customFormat="1" ht="14.4" customHeight="1" x14ac:dyDescent="0.3">
      <c r="B207" s="735"/>
      <c r="C207" s="736"/>
      <c r="D207" s="736"/>
      <c r="E207" s="736"/>
      <c r="F207" s="736"/>
      <c r="G207" s="736"/>
      <c r="H207" s="736"/>
      <c r="I207" s="736"/>
      <c r="J207" s="737"/>
    </row>
    <row r="208" spans="2:10" s="29" customFormat="1" ht="14.4" customHeight="1" x14ac:dyDescent="0.3">
      <c r="B208" s="735"/>
      <c r="C208" s="736"/>
      <c r="D208" s="736"/>
      <c r="E208" s="736"/>
      <c r="F208" s="736"/>
      <c r="G208" s="736"/>
      <c r="H208" s="736"/>
      <c r="I208" s="736"/>
      <c r="J208" s="737"/>
    </row>
    <row r="209" spans="2:10" s="29" customFormat="1" ht="14.4" customHeight="1" x14ac:dyDescent="0.3">
      <c r="B209" s="735"/>
      <c r="C209" s="736"/>
      <c r="D209" s="736"/>
      <c r="E209" s="736"/>
      <c r="F209" s="736"/>
      <c r="G209" s="736"/>
      <c r="H209" s="736"/>
      <c r="I209" s="736"/>
      <c r="J209" s="737"/>
    </row>
    <row r="210" spans="2:10" s="29" customFormat="1" ht="14.4" customHeight="1" x14ac:dyDescent="0.3">
      <c r="B210" s="735"/>
      <c r="C210" s="736"/>
      <c r="D210" s="736"/>
      <c r="E210" s="736"/>
      <c r="F210" s="736"/>
      <c r="G210" s="736"/>
      <c r="H210" s="736"/>
      <c r="I210" s="736"/>
      <c r="J210" s="737"/>
    </row>
    <row r="211" spans="2:10" s="29" customFormat="1" ht="14.4" customHeight="1" x14ac:dyDescent="0.3">
      <c r="B211" s="735"/>
      <c r="C211" s="736"/>
      <c r="D211" s="736"/>
      <c r="E211" s="736"/>
      <c r="F211" s="736"/>
      <c r="G211" s="736"/>
      <c r="H211" s="736"/>
      <c r="I211" s="736"/>
      <c r="J211" s="737"/>
    </row>
    <row r="212" spans="2:10" s="29" customFormat="1" ht="14.4" customHeight="1" x14ac:dyDescent="0.3">
      <c r="B212" s="735"/>
      <c r="C212" s="736"/>
      <c r="D212" s="736"/>
      <c r="E212" s="736"/>
      <c r="F212" s="736"/>
      <c r="G212" s="736"/>
      <c r="H212" s="736"/>
      <c r="I212" s="736"/>
      <c r="J212" s="737"/>
    </row>
    <row r="213" spans="2:10" s="29" customFormat="1" ht="14.4" customHeight="1" x14ac:dyDescent="0.3">
      <c r="B213" s="735"/>
      <c r="C213" s="736"/>
      <c r="D213" s="736"/>
      <c r="E213" s="736"/>
      <c r="F213" s="736"/>
      <c r="G213" s="736"/>
      <c r="H213" s="736"/>
      <c r="I213" s="736"/>
      <c r="J213" s="737"/>
    </row>
    <row r="214" spans="2:10" s="29" customFormat="1" ht="14.4" customHeight="1" x14ac:dyDescent="0.3">
      <c r="B214" s="735"/>
      <c r="C214" s="736"/>
      <c r="D214" s="736"/>
      <c r="E214" s="736"/>
      <c r="F214" s="736"/>
      <c r="G214" s="736"/>
      <c r="H214" s="736"/>
      <c r="I214" s="736"/>
      <c r="J214" s="737"/>
    </row>
    <row r="215" spans="2:10" s="29" customFormat="1" ht="14.4" customHeight="1" x14ac:dyDescent="0.3">
      <c r="B215" s="735"/>
      <c r="C215" s="736"/>
      <c r="D215" s="736"/>
      <c r="E215" s="736"/>
      <c r="F215" s="736"/>
      <c r="G215" s="736"/>
      <c r="H215" s="736"/>
      <c r="I215" s="736"/>
      <c r="J215" s="737"/>
    </row>
    <row r="216" spans="2:10" s="29" customFormat="1" ht="14.4" customHeight="1" x14ac:dyDescent="0.3">
      <c r="B216" s="735"/>
      <c r="C216" s="736"/>
      <c r="D216" s="736"/>
      <c r="E216" s="736"/>
      <c r="F216" s="736"/>
      <c r="G216" s="736"/>
      <c r="H216" s="736"/>
      <c r="I216" s="736"/>
      <c r="J216" s="737"/>
    </row>
    <row r="217" spans="2:10" s="29" customFormat="1" ht="14.4" customHeight="1" x14ac:dyDescent="0.3">
      <c r="B217" s="735"/>
      <c r="C217" s="736"/>
      <c r="D217" s="736"/>
      <c r="E217" s="736"/>
      <c r="F217" s="736"/>
      <c r="G217" s="736"/>
      <c r="H217" s="736"/>
      <c r="I217" s="736"/>
      <c r="J217" s="737"/>
    </row>
    <row r="218" spans="2:10" s="29" customFormat="1" ht="14.4" customHeight="1" x14ac:dyDescent="0.3">
      <c r="B218" s="735"/>
      <c r="C218" s="736"/>
      <c r="D218" s="736"/>
      <c r="E218" s="736"/>
      <c r="F218" s="736"/>
      <c r="G218" s="736"/>
      <c r="H218" s="736"/>
      <c r="I218" s="736"/>
      <c r="J218" s="737"/>
    </row>
    <row r="219" spans="2:10" s="29" customFormat="1" ht="14.4" customHeight="1" x14ac:dyDescent="0.3">
      <c r="B219" s="735"/>
      <c r="C219" s="736"/>
      <c r="D219" s="736"/>
      <c r="E219" s="736"/>
      <c r="F219" s="736"/>
      <c r="G219" s="736"/>
      <c r="H219" s="736"/>
      <c r="I219" s="736"/>
      <c r="J219" s="737"/>
    </row>
    <row r="220" spans="2:10" s="29" customFormat="1" ht="14.4" customHeight="1" x14ac:dyDescent="0.3">
      <c r="B220" s="735"/>
      <c r="C220" s="736"/>
      <c r="D220" s="736"/>
      <c r="E220" s="736"/>
      <c r="F220" s="736"/>
      <c r="G220" s="736"/>
      <c r="H220" s="736"/>
      <c r="I220" s="736"/>
      <c r="J220" s="737"/>
    </row>
    <row r="221" spans="2:10" ht="14.4" customHeight="1" x14ac:dyDescent="0.3">
      <c r="B221" s="735"/>
      <c r="C221" s="736"/>
      <c r="D221" s="736"/>
      <c r="E221" s="736"/>
      <c r="F221" s="736"/>
      <c r="G221" s="736"/>
      <c r="H221" s="736"/>
      <c r="I221" s="736"/>
      <c r="J221" s="737"/>
    </row>
    <row r="222" spans="2:10" ht="14.4" customHeight="1" x14ac:dyDescent="0.3">
      <c r="B222" s="735"/>
      <c r="C222" s="736"/>
      <c r="D222" s="736"/>
      <c r="E222" s="736"/>
      <c r="F222" s="736"/>
      <c r="G222" s="736"/>
      <c r="H222" s="736"/>
      <c r="I222" s="736"/>
      <c r="J222" s="737"/>
    </row>
    <row r="223" spans="2:10" ht="14.4" customHeight="1" x14ac:dyDescent="0.3">
      <c r="B223" s="735"/>
      <c r="C223" s="736"/>
      <c r="D223" s="736"/>
      <c r="E223" s="736"/>
      <c r="F223" s="736"/>
      <c r="G223" s="736"/>
      <c r="H223" s="736"/>
      <c r="I223" s="736"/>
      <c r="J223" s="737"/>
    </row>
    <row r="224" spans="2:10" ht="14.4" customHeight="1" x14ac:dyDescent="0.3">
      <c r="B224" s="735"/>
      <c r="C224" s="736"/>
      <c r="D224" s="736"/>
      <c r="E224" s="736"/>
      <c r="F224" s="736"/>
      <c r="G224" s="736"/>
      <c r="H224" s="736"/>
      <c r="I224" s="736"/>
      <c r="J224" s="737"/>
    </row>
    <row r="225" spans="2:10" ht="14.4" customHeight="1" x14ac:dyDescent="0.3">
      <c r="B225" s="735"/>
      <c r="C225" s="736"/>
      <c r="D225" s="736"/>
      <c r="E225" s="736"/>
      <c r="F225" s="736"/>
      <c r="G225" s="736"/>
      <c r="H225" s="736"/>
      <c r="I225" s="736"/>
      <c r="J225" s="737"/>
    </row>
    <row r="226" spans="2:10" ht="14.4" customHeight="1" x14ac:dyDescent="0.3">
      <c r="B226" s="735"/>
      <c r="C226" s="736"/>
      <c r="D226" s="736"/>
      <c r="E226" s="736"/>
      <c r="F226" s="736"/>
      <c r="G226" s="736"/>
      <c r="H226" s="736"/>
      <c r="I226" s="736"/>
      <c r="J226" s="737"/>
    </row>
    <row r="227" spans="2:10" s="29" customFormat="1" ht="14.4" customHeight="1" x14ac:dyDescent="0.3">
      <c r="B227" s="735"/>
      <c r="C227" s="736"/>
      <c r="D227" s="736"/>
      <c r="E227" s="736"/>
      <c r="F227" s="736"/>
      <c r="G227" s="736"/>
      <c r="H227" s="736"/>
      <c r="I227" s="736"/>
      <c r="J227" s="737"/>
    </row>
    <row r="228" spans="2:10" s="29" customFormat="1" ht="14.4" customHeight="1" x14ac:dyDescent="0.3">
      <c r="B228" s="735"/>
      <c r="C228" s="736"/>
      <c r="D228" s="736"/>
      <c r="E228" s="736"/>
      <c r="F228" s="736"/>
      <c r="G228" s="736"/>
      <c r="H228" s="736"/>
      <c r="I228" s="736"/>
      <c r="J228" s="737"/>
    </row>
    <row r="229" spans="2:10" s="29" customFormat="1" ht="14.4" customHeight="1" x14ac:dyDescent="0.3">
      <c r="B229" s="735"/>
      <c r="C229" s="736"/>
      <c r="D229" s="736"/>
      <c r="E229" s="736"/>
      <c r="F229" s="736"/>
      <c r="G229" s="736"/>
      <c r="H229" s="736"/>
      <c r="I229" s="736"/>
      <c r="J229" s="737"/>
    </row>
    <row r="230" spans="2:10" s="29" customFormat="1" ht="14.4" customHeight="1" x14ac:dyDescent="0.3">
      <c r="B230" s="735"/>
      <c r="C230" s="736"/>
      <c r="D230" s="736"/>
      <c r="E230" s="736"/>
      <c r="F230" s="736"/>
      <c r="G230" s="736"/>
      <c r="H230" s="736"/>
      <c r="I230" s="736"/>
      <c r="J230" s="737"/>
    </row>
    <row r="231" spans="2:10" s="29" customFormat="1" ht="14.4" customHeight="1" x14ac:dyDescent="0.3">
      <c r="B231" s="735"/>
      <c r="C231" s="736"/>
      <c r="D231" s="736"/>
      <c r="E231" s="736"/>
      <c r="F231" s="736"/>
      <c r="G231" s="736"/>
      <c r="H231" s="736"/>
      <c r="I231" s="736"/>
      <c r="J231" s="737"/>
    </row>
    <row r="232" spans="2:10" s="29" customFormat="1" ht="14.4" customHeight="1" x14ac:dyDescent="0.3">
      <c r="B232" s="735"/>
      <c r="C232" s="736"/>
      <c r="D232" s="736"/>
      <c r="E232" s="736"/>
      <c r="F232" s="736"/>
      <c r="G232" s="736"/>
      <c r="H232" s="736"/>
      <c r="I232" s="736"/>
      <c r="J232" s="737"/>
    </row>
    <row r="233" spans="2:10" s="29" customFormat="1" ht="14.4" customHeight="1" x14ac:dyDescent="0.3">
      <c r="B233" s="735"/>
      <c r="C233" s="736"/>
      <c r="D233" s="736"/>
      <c r="E233" s="736"/>
      <c r="F233" s="736"/>
      <c r="G233" s="736"/>
      <c r="H233" s="736"/>
      <c r="I233" s="736"/>
      <c r="J233" s="737"/>
    </row>
    <row r="234" spans="2:10" s="29" customFormat="1" ht="14.4" customHeight="1" x14ac:dyDescent="0.3">
      <c r="B234" s="735"/>
      <c r="C234" s="736"/>
      <c r="D234" s="736"/>
      <c r="E234" s="736"/>
      <c r="F234" s="736"/>
      <c r="G234" s="736"/>
      <c r="H234" s="736"/>
      <c r="I234" s="736"/>
      <c r="J234" s="737"/>
    </row>
    <row r="235" spans="2:10" s="29" customFormat="1" ht="14.4" customHeight="1" x14ac:dyDescent="0.3">
      <c r="B235" s="738"/>
      <c r="C235" s="739"/>
      <c r="D235" s="739"/>
      <c r="E235" s="739"/>
      <c r="F235" s="739"/>
      <c r="G235" s="739"/>
      <c r="H235" s="739"/>
      <c r="I235" s="739"/>
      <c r="J235" s="740"/>
    </row>
    <row r="236" spans="2:10" s="29" customFormat="1" ht="14.4" customHeight="1" x14ac:dyDescent="0.3">
      <c r="B236"/>
      <c r="C236"/>
      <c r="D236"/>
      <c r="E236"/>
      <c r="F236"/>
      <c r="G236"/>
      <c r="H236"/>
      <c r="I236"/>
      <c r="J236"/>
    </row>
    <row r="237" spans="2:10" ht="14.4" customHeight="1" x14ac:dyDescent="0.3">
      <c r="B237" s="741" t="s">
        <v>317</v>
      </c>
      <c r="C237" s="741"/>
      <c r="D237" s="741"/>
      <c r="E237" s="741"/>
      <c r="F237" s="741"/>
      <c r="G237" s="741"/>
      <c r="H237" s="741"/>
      <c r="I237" s="741"/>
      <c r="J237" s="741"/>
    </row>
    <row r="238" spans="2:10" ht="19.2" customHeight="1" x14ac:dyDescent="0.3">
      <c r="B238" s="741"/>
      <c r="C238" s="741"/>
      <c r="D238" s="741"/>
      <c r="E238" s="741"/>
      <c r="F238" s="741"/>
      <c r="G238" s="741"/>
      <c r="H238" s="741"/>
      <c r="I238" s="741"/>
      <c r="J238" s="741"/>
    </row>
    <row r="239" spans="2:10" s="29" customFormat="1" ht="14.4" customHeight="1" x14ac:dyDescent="0.3">
      <c r="B239" s="732"/>
      <c r="C239" s="733"/>
      <c r="D239" s="733"/>
      <c r="E239" s="733"/>
      <c r="F239" s="733"/>
      <c r="G239" s="733"/>
      <c r="H239" s="733"/>
      <c r="I239" s="733"/>
      <c r="J239" s="734"/>
    </row>
    <row r="240" spans="2:10" s="29" customFormat="1" ht="14.4" customHeight="1" x14ac:dyDescent="0.3">
      <c r="B240" s="735"/>
      <c r="C240" s="736"/>
      <c r="D240" s="736"/>
      <c r="E240" s="736"/>
      <c r="F240" s="736"/>
      <c r="G240" s="736"/>
      <c r="H240" s="736"/>
      <c r="I240" s="736"/>
      <c r="J240" s="737"/>
    </row>
    <row r="241" spans="1:10" s="29" customFormat="1" ht="14.4" customHeight="1" x14ac:dyDescent="0.3">
      <c r="B241" s="735"/>
      <c r="C241" s="736"/>
      <c r="D241" s="736"/>
      <c r="E241" s="736"/>
      <c r="F241" s="736"/>
      <c r="G241" s="736"/>
      <c r="H241" s="736"/>
      <c r="I241" s="736"/>
      <c r="J241" s="737"/>
    </row>
    <row r="242" spans="1:10" s="29" customFormat="1" ht="14.4" customHeight="1" x14ac:dyDescent="0.3">
      <c r="B242" s="735"/>
      <c r="C242" s="736"/>
      <c r="D242" s="736"/>
      <c r="E242" s="736"/>
      <c r="F242" s="736"/>
      <c r="G242" s="736"/>
      <c r="H242" s="736"/>
      <c r="I242" s="736"/>
      <c r="J242" s="737"/>
    </row>
    <row r="243" spans="1:10" s="29" customFormat="1" ht="14.4" customHeight="1" x14ac:dyDescent="0.3">
      <c r="B243" s="735"/>
      <c r="C243" s="736"/>
      <c r="D243" s="736"/>
      <c r="E243" s="736"/>
      <c r="F243" s="736"/>
      <c r="G243" s="736"/>
      <c r="H243" s="736"/>
      <c r="I243" s="736"/>
      <c r="J243" s="737"/>
    </row>
    <row r="244" spans="1:10" s="29" customFormat="1" ht="14.4" customHeight="1" x14ac:dyDescent="0.3">
      <c r="B244" s="735"/>
      <c r="C244" s="736"/>
      <c r="D244" s="736"/>
      <c r="E244" s="736"/>
      <c r="F244" s="736"/>
      <c r="G244" s="736"/>
      <c r="H244" s="736"/>
      <c r="I244" s="736"/>
      <c r="J244" s="737"/>
    </row>
    <row r="245" spans="1:10" s="29" customFormat="1" ht="14.4" customHeight="1" x14ac:dyDescent="0.3">
      <c r="B245" s="735"/>
      <c r="C245" s="736"/>
      <c r="D245" s="736"/>
      <c r="E245" s="736"/>
      <c r="F245" s="736"/>
      <c r="G245" s="736"/>
      <c r="H245" s="736"/>
      <c r="I245" s="736"/>
      <c r="J245" s="737"/>
    </row>
    <row r="246" spans="1:10" s="29" customFormat="1" ht="14.4" customHeight="1" x14ac:dyDescent="0.3">
      <c r="B246" s="735"/>
      <c r="C246" s="736"/>
      <c r="D246" s="736"/>
      <c r="E246" s="736"/>
      <c r="F246" s="736"/>
      <c r="G246" s="736"/>
      <c r="H246" s="736"/>
      <c r="I246" s="736"/>
      <c r="J246" s="737"/>
    </row>
    <row r="247" spans="1:10" s="29" customFormat="1" ht="14.4" customHeight="1" x14ac:dyDescent="0.3">
      <c r="B247" s="735"/>
      <c r="C247" s="736"/>
      <c r="D247" s="736"/>
      <c r="E247" s="736"/>
      <c r="F247" s="736"/>
      <c r="G247" s="736"/>
      <c r="H247" s="736"/>
      <c r="I247" s="736"/>
      <c r="J247" s="737"/>
    </row>
    <row r="248" spans="1:10" s="29" customFormat="1" ht="14.4" customHeight="1" x14ac:dyDescent="0.3">
      <c r="B248" s="735"/>
      <c r="C248" s="736"/>
      <c r="D248" s="736"/>
      <c r="E248" s="736"/>
      <c r="F248" s="736"/>
      <c r="G248" s="736"/>
      <c r="H248" s="736"/>
      <c r="I248" s="736"/>
      <c r="J248" s="737"/>
    </row>
    <row r="249" spans="1:10" s="29" customFormat="1" ht="14.4" customHeight="1" x14ac:dyDescent="0.3">
      <c r="B249" s="735"/>
      <c r="C249" s="736"/>
      <c r="D249" s="736"/>
      <c r="E249" s="736"/>
      <c r="F249" s="736"/>
      <c r="G249" s="736"/>
      <c r="H249" s="736"/>
      <c r="I249" s="736"/>
      <c r="J249" s="737"/>
    </row>
    <row r="250" spans="1:10" s="29" customFormat="1" ht="14.4" customHeight="1" x14ac:dyDescent="0.3">
      <c r="B250" s="735"/>
      <c r="C250" s="736"/>
      <c r="D250" s="736"/>
      <c r="E250" s="736"/>
      <c r="F250" s="736"/>
      <c r="G250" s="736"/>
      <c r="H250" s="736"/>
      <c r="I250" s="736"/>
      <c r="J250" s="737"/>
    </row>
    <row r="251" spans="1:10" s="29" customFormat="1" ht="14.4" customHeight="1" x14ac:dyDescent="0.3">
      <c r="B251" s="735"/>
      <c r="C251" s="736"/>
      <c r="D251" s="736"/>
      <c r="E251" s="736"/>
      <c r="F251" s="736"/>
      <c r="G251" s="736"/>
      <c r="H251" s="736"/>
      <c r="I251" s="736"/>
      <c r="J251" s="737"/>
    </row>
    <row r="252" spans="1:10" s="29" customFormat="1" ht="14.4" customHeight="1" x14ac:dyDescent="0.3">
      <c r="B252" s="735"/>
      <c r="C252" s="736"/>
      <c r="D252" s="736"/>
      <c r="E252" s="736"/>
      <c r="F252" s="736"/>
      <c r="G252" s="736"/>
      <c r="H252" s="736"/>
      <c r="I252" s="736"/>
      <c r="J252" s="737"/>
    </row>
    <row r="253" spans="1:10" ht="14.4" customHeight="1" x14ac:dyDescent="0.3">
      <c r="A253"/>
      <c r="B253" s="735"/>
      <c r="C253" s="736"/>
      <c r="D253" s="736"/>
      <c r="E253" s="736"/>
      <c r="F253" s="736"/>
      <c r="G253" s="736"/>
      <c r="H253" s="736"/>
      <c r="I253" s="736"/>
      <c r="J253" s="737"/>
    </row>
    <row r="254" spans="1:10" s="29" customFormat="1" ht="14.4" customHeight="1" x14ac:dyDescent="0.3">
      <c r="B254" s="735"/>
      <c r="C254" s="736"/>
      <c r="D254" s="736"/>
      <c r="E254" s="736"/>
      <c r="F254" s="736"/>
      <c r="G254" s="736"/>
      <c r="H254" s="736"/>
      <c r="I254" s="736"/>
      <c r="J254" s="737"/>
    </row>
    <row r="255" spans="1:10" s="29" customFormat="1" ht="14.4" customHeight="1" x14ac:dyDescent="0.3">
      <c r="B255" s="735"/>
      <c r="C255" s="736"/>
      <c r="D255" s="736"/>
      <c r="E255" s="736"/>
      <c r="F255" s="736"/>
      <c r="G255" s="736"/>
      <c r="H255" s="736"/>
      <c r="I255" s="736"/>
      <c r="J255" s="737"/>
    </row>
    <row r="256" spans="1:10" s="29" customFormat="1" ht="14.4" customHeight="1" x14ac:dyDescent="0.3">
      <c r="B256" s="735"/>
      <c r="C256" s="736"/>
      <c r="D256" s="736"/>
      <c r="E256" s="736"/>
      <c r="F256" s="736"/>
      <c r="G256" s="736"/>
      <c r="H256" s="736"/>
      <c r="I256" s="736"/>
      <c r="J256" s="737"/>
    </row>
    <row r="257" spans="1:10" s="29" customFormat="1" ht="14.4" customHeight="1" x14ac:dyDescent="0.3">
      <c r="B257" s="735"/>
      <c r="C257" s="736"/>
      <c r="D257" s="736"/>
      <c r="E257" s="736"/>
      <c r="F257" s="736"/>
      <c r="G257" s="736"/>
      <c r="H257" s="736"/>
      <c r="I257" s="736"/>
      <c r="J257" s="737"/>
    </row>
    <row r="258" spans="1:10" s="29" customFormat="1" ht="14.4" customHeight="1" x14ac:dyDescent="0.3">
      <c r="B258" s="735"/>
      <c r="C258" s="736"/>
      <c r="D258" s="736"/>
      <c r="E258" s="736"/>
      <c r="F258" s="736"/>
      <c r="G258" s="736"/>
      <c r="H258" s="736"/>
      <c r="I258" s="736"/>
      <c r="J258" s="737"/>
    </row>
    <row r="259" spans="1:10" s="29" customFormat="1" ht="14.4" customHeight="1" x14ac:dyDescent="0.3">
      <c r="B259" s="735"/>
      <c r="C259" s="736"/>
      <c r="D259" s="736"/>
      <c r="E259" s="736"/>
      <c r="F259" s="736"/>
      <c r="G259" s="736"/>
      <c r="H259" s="736"/>
      <c r="I259" s="736"/>
      <c r="J259" s="737"/>
    </row>
    <row r="260" spans="1:10" s="29" customFormat="1" ht="14.4" customHeight="1" x14ac:dyDescent="0.3">
      <c r="B260" s="735"/>
      <c r="C260" s="736"/>
      <c r="D260" s="736"/>
      <c r="E260" s="736"/>
      <c r="F260" s="736"/>
      <c r="G260" s="736"/>
      <c r="H260" s="736"/>
      <c r="I260" s="736"/>
      <c r="J260" s="737"/>
    </row>
    <row r="261" spans="1:10" s="29" customFormat="1" ht="14.4" customHeight="1" x14ac:dyDescent="0.3">
      <c r="B261" s="735"/>
      <c r="C261" s="736"/>
      <c r="D261" s="736"/>
      <c r="E261" s="736"/>
      <c r="F261" s="736"/>
      <c r="G261" s="736"/>
      <c r="H261" s="736"/>
      <c r="I261" s="736"/>
      <c r="J261" s="737"/>
    </row>
    <row r="262" spans="1:10" s="29" customFormat="1" ht="14.4" customHeight="1" x14ac:dyDescent="0.3">
      <c r="B262" s="735"/>
      <c r="C262" s="736"/>
      <c r="D262" s="736"/>
      <c r="E262" s="736"/>
      <c r="F262" s="736"/>
      <c r="G262" s="736"/>
      <c r="H262" s="736"/>
      <c r="I262" s="736"/>
      <c r="J262" s="737"/>
    </row>
    <row r="263" spans="1:10" s="29" customFormat="1" ht="14.4" customHeight="1" x14ac:dyDescent="0.3">
      <c r="B263" s="735"/>
      <c r="C263" s="736"/>
      <c r="D263" s="736"/>
      <c r="E263" s="736"/>
      <c r="F263" s="736"/>
      <c r="G263" s="736"/>
      <c r="H263" s="736"/>
      <c r="I263" s="736"/>
      <c r="J263" s="737"/>
    </row>
    <row r="264" spans="1:10" s="29" customFormat="1" ht="14.4" customHeight="1" x14ac:dyDescent="0.3">
      <c r="B264" s="735"/>
      <c r="C264" s="736"/>
      <c r="D264" s="736"/>
      <c r="E264" s="736"/>
      <c r="F264" s="736"/>
      <c r="G264" s="736"/>
      <c r="H264" s="736"/>
      <c r="I264" s="736"/>
      <c r="J264" s="737"/>
    </row>
    <row r="265" spans="1:10" s="29" customFormat="1" ht="14.4" customHeight="1" x14ac:dyDescent="0.3">
      <c r="B265" s="735"/>
      <c r="C265" s="736"/>
      <c r="D265" s="736"/>
      <c r="E265" s="736"/>
      <c r="F265" s="736"/>
      <c r="G265" s="736"/>
      <c r="H265" s="736"/>
      <c r="I265" s="736"/>
      <c r="J265" s="737"/>
    </row>
    <row r="266" spans="1:10" s="29" customFormat="1" ht="14.4" customHeight="1" x14ac:dyDescent="0.3">
      <c r="B266" s="735"/>
      <c r="C266" s="736"/>
      <c r="D266" s="736"/>
      <c r="E266" s="736"/>
      <c r="F266" s="736"/>
      <c r="G266" s="736"/>
      <c r="H266" s="736"/>
      <c r="I266" s="736"/>
      <c r="J266" s="737"/>
    </row>
    <row r="267" spans="1:10" s="29" customFormat="1" ht="14.4" customHeight="1" x14ac:dyDescent="0.3">
      <c r="B267" s="735"/>
      <c r="C267" s="736"/>
      <c r="D267" s="736"/>
      <c r="E267" s="736"/>
      <c r="F267" s="736"/>
      <c r="G267" s="736"/>
      <c r="H267" s="736"/>
      <c r="I267" s="736"/>
      <c r="J267" s="737"/>
    </row>
    <row r="268" spans="1:10" ht="14.4" customHeight="1" x14ac:dyDescent="0.3">
      <c r="A268"/>
      <c r="B268" s="735"/>
      <c r="C268" s="736"/>
      <c r="D268" s="736"/>
      <c r="E268" s="736"/>
      <c r="F268" s="736"/>
      <c r="G268" s="736"/>
      <c r="H268" s="736"/>
      <c r="I268" s="736"/>
      <c r="J268" s="737"/>
    </row>
    <row r="269" spans="1:10" ht="14.4" customHeight="1" x14ac:dyDescent="0.3">
      <c r="B269" s="735"/>
      <c r="C269" s="736"/>
      <c r="D269" s="736"/>
      <c r="E269" s="736"/>
      <c r="F269" s="736"/>
      <c r="G269" s="736"/>
      <c r="H269" s="736"/>
      <c r="I269" s="736"/>
      <c r="J269" s="737"/>
    </row>
    <row r="270" spans="1:10" ht="14.4" customHeight="1" x14ac:dyDescent="0.3">
      <c r="B270" s="735"/>
      <c r="C270" s="736"/>
      <c r="D270" s="736"/>
      <c r="E270" s="736"/>
      <c r="F270" s="736"/>
      <c r="G270" s="736"/>
      <c r="H270" s="736"/>
      <c r="I270" s="736"/>
      <c r="J270" s="737"/>
    </row>
    <row r="271" spans="1:10" ht="14.4" customHeight="1" x14ac:dyDescent="0.3">
      <c r="B271" s="735"/>
      <c r="C271" s="736"/>
      <c r="D271" s="736"/>
      <c r="E271" s="736"/>
      <c r="F271" s="736"/>
      <c r="G271" s="736"/>
      <c r="H271" s="736"/>
      <c r="I271" s="736"/>
      <c r="J271" s="737"/>
    </row>
    <row r="272" spans="1:10" ht="14.4" customHeight="1" x14ac:dyDescent="0.3">
      <c r="B272" s="735"/>
      <c r="C272" s="736"/>
      <c r="D272" s="736"/>
      <c r="E272" s="736"/>
      <c r="F272" s="736"/>
      <c r="G272" s="736"/>
      <c r="H272" s="736"/>
      <c r="I272" s="736"/>
      <c r="J272" s="737"/>
    </row>
    <row r="273" spans="2:10" s="29" customFormat="1" ht="14.4" customHeight="1" x14ac:dyDescent="0.3">
      <c r="B273" s="735"/>
      <c r="C273" s="736"/>
      <c r="D273" s="736"/>
      <c r="E273" s="736"/>
      <c r="F273" s="736"/>
      <c r="G273" s="736"/>
      <c r="H273" s="736"/>
      <c r="I273" s="736"/>
      <c r="J273" s="737"/>
    </row>
    <row r="274" spans="2:10" s="29" customFormat="1" ht="14.4" customHeight="1" x14ac:dyDescent="0.3">
      <c r="B274" s="735"/>
      <c r="C274" s="736"/>
      <c r="D274" s="736"/>
      <c r="E274" s="736"/>
      <c r="F274" s="736"/>
      <c r="G274" s="736"/>
      <c r="H274" s="736"/>
      <c r="I274" s="736"/>
      <c r="J274" s="737"/>
    </row>
    <row r="275" spans="2:10" s="29" customFormat="1" ht="14.4" customHeight="1" x14ac:dyDescent="0.3">
      <c r="B275" s="735"/>
      <c r="C275" s="736"/>
      <c r="D275" s="736"/>
      <c r="E275" s="736"/>
      <c r="F275" s="736"/>
      <c r="G275" s="736"/>
      <c r="H275" s="736"/>
      <c r="I275" s="736"/>
      <c r="J275" s="737"/>
    </row>
    <row r="276" spans="2:10" s="29" customFormat="1" ht="14.4" customHeight="1" x14ac:dyDescent="0.3">
      <c r="B276" s="735"/>
      <c r="C276" s="736"/>
      <c r="D276" s="736"/>
      <c r="E276" s="736"/>
      <c r="F276" s="736"/>
      <c r="G276" s="736"/>
      <c r="H276" s="736"/>
      <c r="I276" s="736"/>
      <c r="J276" s="737"/>
    </row>
    <row r="277" spans="2:10" s="29" customFormat="1" ht="14.4" customHeight="1" x14ac:dyDescent="0.3">
      <c r="B277" s="735"/>
      <c r="C277" s="736"/>
      <c r="D277" s="736"/>
      <c r="E277" s="736"/>
      <c r="F277" s="736"/>
      <c r="G277" s="736"/>
      <c r="H277" s="736"/>
      <c r="I277" s="736"/>
      <c r="J277" s="737"/>
    </row>
    <row r="278" spans="2:10" s="29" customFormat="1" ht="14.4" customHeight="1" x14ac:dyDescent="0.3">
      <c r="B278" s="735"/>
      <c r="C278" s="736"/>
      <c r="D278" s="736"/>
      <c r="E278" s="736"/>
      <c r="F278" s="736"/>
      <c r="G278" s="736"/>
      <c r="H278" s="736"/>
      <c r="I278" s="736"/>
      <c r="J278" s="737"/>
    </row>
    <row r="279" spans="2:10" s="29" customFormat="1" ht="14.4" customHeight="1" x14ac:dyDescent="0.3">
      <c r="B279" s="735"/>
      <c r="C279" s="736"/>
      <c r="D279" s="736"/>
      <c r="E279" s="736"/>
      <c r="F279" s="736"/>
      <c r="G279" s="736"/>
      <c r="H279" s="736"/>
      <c r="I279" s="736"/>
      <c r="J279" s="737"/>
    </row>
    <row r="280" spans="2:10" s="29" customFormat="1" ht="14.4" customHeight="1" x14ac:dyDescent="0.3">
      <c r="B280" s="735"/>
      <c r="C280" s="736"/>
      <c r="D280" s="736"/>
      <c r="E280" s="736"/>
      <c r="F280" s="736"/>
      <c r="G280" s="736"/>
      <c r="H280" s="736"/>
      <c r="I280" s="736"/>
      <c r="J280" s="737"/>
    </row>
    <row r="281" spans="2:10" s="29" customFormat="1" ht="14.4" customHeight="1" x14ac:dyDescent="0.3">
      <c r="B281" s="735"/>
      <c r="C281" s="736"/>
      <c r="D281" s="736"/>
      <c r="E281" s="736"/>
      <c r="F281" s="736"/>
      <c r="G281" s="736"/>
      <c r="H281" s="736"/>
      <c r="I281" s="736"/>
      <c r="J281" s="737"/>
    </row>
    <row r="282" spans="2:10" s="29" customFormat="1" ht="14.4" customHeight="1" x14ac:dyDescent="0.3">
      <c r="B282" s="735"/>
      <c r="C282" s="736"/>
      <c r="D282" s="736"/>
      <c r="E282" s="736"/>
      <c r="F282" s="736"/>
      <c r="G282" s="736"/>
      <c r="H282" s="736"/>
      <c r="I282" s="736"/>
      <c r="J282" s="737"/>
    </row>
    <row r="283" spans="2:10" s="29" customFormat="1" ht="14.4" customHeight="1" x14ac:dyDescent="0.3">
      <c r="B283" s="735"/>
      <c r="C283" s="736"/>
      <c r="D283" s="736"/>
      <c r="E283" s="736"/>
      <c r="F283" s="736"/>
      <c r="G283" s="736"/>
      <c r="H283" s="736"/>
      <c r="I283" s="736"/>
      <c r="J283" s="737"/>
    </row>
    <row r="284" spans="2:10" s="29" customFormat="1" ht="14.4" customHeight="1" x14ac:dyDescent="0.3">
      <c r="B284" s="738"/>
      <c r="C284" s="739"/>
      <c r="D284" s="739"/>
      <c r="E284" s="739"/>
      <c r="F284" s="739"/>
      <c r="G284" s="739"/>
      <c r="H284" s="739"/>
      <c r="I284" s="739"/>
      <c r="J284" s="740"/>
    </row>
    <row r="285" spans="2:10" s="29" customFormat="1" ht="14.4" customHeight="1" x14ac:dyDescent="0.3">
      <c r="B285"/>
      <c r="C285"/>
      <c r="D285"/>
      <c r="E285"/>
      <c r="F285"/>
      <c r="G285"/>
      <c r="H285"/>
      <c r="I285"/>
      <c r="J285"/>
    </row>
    <row r="286" spans="2:10" s="29" customFormat="1" ht="14.4" customHeight="1" x14ac:dyDescent="0.3">
      <c r="B286"/>
      <c r="C286"/>
      <c r="D286"/>
      <c r="E286"/>
      <c r="F286"/>
      <c r="G286"/>
      <c r="H286"/>
      <c r="I286"/>
      <c r="J286"/>
    </row>
    <row r="287" spans="2:10" ht="14.4" customHeight="1" x14ac:dyDescent="0.3"/>
    <row r="288" spans="2:10" ht="14.4" customHeight="1" x14ac:dyDescent="0.3"/>
    <row r="289" ht="14.4" customHeight="1" x14ac:dyDescent="0.3"/>
    <row r="290" ht="14.4" customHeight="1" x14ac:dyDescent="0.3"/>
    <row r="291" ht="14.4" customHeight="1" x14ac:dyDescent="0.3"/>
    <row r="292" ht="14.4" customHeight="1" x14ac:dyDescent="0.3"/>
    <row r="293" ht="14.4" customHeight="1" x14ac:dyDescent="0.3"/>
    <row r="294" ht="14.4" customHeight="1" x14ac:dyDescent="0.3"/>
    <row r="295" ht="14.4" customHeight="1" x14ac:dyDescent="0.3"/>
  </sheetData>
  <sheetProtection password="8568" sheet="1" objects="1" scenarios="1" formatRows="0"/>
  <mergeCells count="14">
    <mergeCell ref="B4:J4"/>
    <mergeCell ref="B6:J7"/>
    <mergeCell ref="B39:J44"/>
    <mergeCell ref="B2:J2"/>
    <mergeCell ref="B8:J37"/>
    <mergeCell ref="B45:J87"/>
    <mergeCell ref="B94:J136"/>
    <mergeCell ref="B144:J186"/>
    <mergeCell ref="B192:J235"/>
    <mergeCell ref="B239:J284"/>
    <mergeCell ref="B237:J238"/>
    <mergeCell ref="B89:J93"/>
    <mergeCell ref="B138:J143"/>
    <mergeCell ref="B188:J191"/>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BPN Master Cons_Equip</vt:lpstr>
      <vt:lpstr>BPN Master Assumptions</vt:lpstr>
      <vt:lpstr>'BPN Master Assumptions'!Print_Area</vt:lpstr>
      <vt:lpstr>'BPN Master Cons_Equip'!Print_Area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2022-02-23T11:27:25Z</dcterms:modified>
</cp:coreProperties>
</file>